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firstSheet="1" activeTab="1"/>
  </bookViews>
  <sheets>
    <sheet name="Season" sheetId="1" r:id="rId1"/>
    <sheet name="Game Recap" sheetId="2" r:id="rId2"/>
    <sheet name="Sheet1" sheetId="3" state="hidden" r:id="rId3"/>
    <sheet name="Halftime Summary" sheetId="4" r:id="rId4"/>
    <sheet name="Roster numeric" sheetId="5" r:id="rId5"/>
    <sheet name="Roster alpha" sheetId="6" r:id="rId6"/>
    <sheet name="Special Teams" sheetId="7" r:id="rId7"/>
    <sheet name="Offense" sheetId="8" r:id="rId8"/>
    <sheet name="Defense" sheetId="9" r:id="rId9"/>
  </sheets>
  <externalReferences>
    <externalReference r:id="rId12"/>
  </externalReferences>
  <definedNames>
    <definedName name="_xlnm._FilterDatabase" localSheetId="8" hidden="1">'Defense'!$A$3:$L$82</definedName>
    <definedName name="_xlnm._FilterDatabase" localSheetId="7" hidden="1">'Offense'!$A$3:$M$81</definedName>
    <definedName name="_xlnm.Print_Area" localSheetId="8">'Defense'!$A$1:$L$82</definedName>
    <definedName name="_xlnm.Print_Area" localSheetId="1">'Game Recap'!$A$1:$M$51</definedName>
    <definedName name="_xlnm.Print_Area" localSheetId="7">'Offense'!$A$1:$M$81</definedName>
    <definedName name="_xlnm.Print_Area" localSheetId="5">'Roster alpha'!$A$1:$M$52</definedName>
    <definedName name="_xlnm.Print_Area" localSheetId="4">'Roster numeric'!$A$1:$O$58</definedName>
    <definedName name="_xlnm.Print_Area" localSheetId="0">'Season'!$A$1:$P$63</definedName>
    <definedName name="_xlnm.Print_Area" localSheetId="6">'Special Teams'!$A$1:$J$38</definedName>
  </definedNames>
  <calcPr fullCalcOnLoad="1"/>
</workbook>
</file>

<file path=xl/sharedStrings.xml><?xml version="1.0" encoding="utf-8"?>
<sst xmlns="http://schemas.openxmlformats.org/spreadsheetml/2006/main" count="982" uniqueCount="303">
  <si>
    <t>Offensive Game Stats</t>
  </si>
  <si>
    <t>Qtr</t>
  </si>
  <si>
    <t>QB</t>
  </si>
  <si>
    <t>Down</t>
  </si>
  <si>
    <t>Rusher</t>
  </si>
  <si>
    <t>Receiver</t>
  </si>
  <si>
    <t>Yds</t>
  </si>
  <si>
    <t xml:space="preserve">Penalty </t>
  </si>
  <si>
    <t>Fumble</t>
  </si>
  <si>
    <t>Int</t>
  </si>
  <si>
    <t>1st Down</t>
  </si>
  <si>
    <t>Score</t>
  </si>
  <si>
    <t>Defensive Game Stats</t>
  </si>
  <si>
    <t>Tackler</t>
  </si>
  <si>
    <t>Assist</t>
  </si>
  <si>
    <t>(+)RHHS (-)Opp</t>
  </si>
  <si>
    <t>Date</t>
  </si>
  <si>
    <t>Opponent</t>
  </si>
  <si>
    <t>Comments</t>
  </si>
  <si>
    <t>Special Teams Game Stats</t>
  </si>
  <si>
    <t>Kickoff</t>
  </si>
  <si>
    <t>Recovery</t>
  </si>
  <si>
    <t>Penalty</t>
  </si>
  <si>
    <t>Punt</t>
  </si>
  <si>
    <t>Field Goals</t>
  </si>
  <si>
    <t>Total</t>
  </si>
  <si>
    <t>Scoring</t>
  </si>
  <si>
    <t>Q1</t>
  </si>
  <si>
    <t>Q2</t>
  </si>
  <si>
    <t>Q3</t>
  </si>
  <si>
    <t>Q4</t>
  </si>
  <si>
    <t>Final</t>
  </si>
  <si>
    <t>RHHS</t>
  </si>
  <si>
    <t>Offense</t>
  </si>
  <si>
    <t>Rushing</t>
  </si>
  <si>
    <t>Receiving</t>
  </si>
  <si>
    <t>Passing</t>
  </si>
  <si>
    <t>Completions</t>
  </si>
  <si>
    <t>Attempts</t>
  </si>
  <si>
    <t>TD's</t>
  </si>
  <si>
    <t>Int's</t>
  </si>
  <si>
    <t>Defense</t>
  </si>
  <si>
    <t>Tackles</t>
  </si>
  <si>
    <t>Player</t>
  </si>
  <si>
    <t>Assists</t>
  </si>
  <si>
    <t>Penalties</t>
  </si>
  <si>
    <t>Count</t>
  </si>
  <si>
    <t>Average</t>
  </si>
  <si>
    <t>1st Downs</t>
  </si>
  <si>
    <t>Alexander</t>
  </si>
  <si>
    <t>Kevin</t>
  </si>
  <si>
    <t>Owens</t>
  </si>
  <si>
    <t>Keller</t>
  </si>
  <si>
    <t>Young</t>
  </si>
  <si>
    <t>Zach</t>
  </si>
  <si>
    <t>Poole</t>
  </si>
  <si>
    <t>Jamal</t>
  </si>
  <si>
    <t>Balas</t>
  </si>
  <si>
    <t>Sean</t>
  </si>
  <si>
    <t>Hayden</t>
  </si>
  <si>
    <t>Jacob</t>
  </si>
  <si>
    <t>Beeson</t>
  </si>
  <si>
    <t>Ben</t>
  </si>
  <si>
    <t>Talib</t>
  </si>
  <si>
    <t>Connor</t>
  </si>
  <si>
    <t>Williams</t>
  </si>
  <si>
    <t>Matt</t>
  </si>
  <si>
    <t>Johnson</t>
  </si>
  <si>
    <t>Nick</t>
  </si>
  <si>
    <t>Aaron</t>
  </si>
  <si>
    <t>Tanner</t>
  </si>
  <si>
    <t>Byren</t>
  </si>
  <si>
    <t>Allen</t>
  </si>
  <si>
    <t>Dominique</t>
  </si>
  <si>
    <t>Valarien</t>
  </si>
  <si>
    <t>Greening</t>
  </si>
  <si>
    <t>Kyle</t>
  </si>
  <si>
    <t>Brown</t>
  </si>
  <si>
    <t>Balke</t>
  </si>
  <si>
    <t>Jake</t>
  </si>
  <si>
    <t>Thomas</t>
  </si>
  <si>
    <t>Dixon</t>
  </si>
  <si>
    <t>Harris</t>
  </si>
  <si>
    <t>Chancey</t>
  </si>
  <si>
    <t>Lawton</t>
  </si>
  <si>
    <t>Ferendo</t>
  </si>
  <si>
    <t>Hank</t>
  </si>
  <si>
    <t>Sutton</t>
  </si>
  <si>
    <t>Kennard</t>
  </si>
  <si>
    <t>Michael</t>
  </si>
  <si>
    <t>Forbes</t>
  </si>
  <si>
    <t>Gorsuch</t>
  </si>
  <si>
    <t>Seth</t>
  </si>
  <si>
    <t>Returner</t>
  </si>
  <si>
    <t>Punter</t>
  </si>
  <si>
    <t>PAT</t>
  </si>
  <si>
    <t>Coverage</t>
  </si>
  <si>
    <t>Richmond Hill HS Varsity Game Recap</t>
  </si>
  <si>
    <t>Catches</t>
  </si>
  <si>
    <t>Katzman</t>
  </si>
  <si>
    <t>David</t>
  </si>
  <si>
    <t>Richmond Hill HS Varsity Season Stats</t>
  </si>
  <si>
    <t xml:space="preserve">as of </t>
  </si>
  <si>
    <t>MEDIA</t>
  </si>
  <si>
    <t>TDs</t>
  </si>
  <si>
    <t>PATs</t>
  </si>
  <si>
    <t>FG</t>
  </si>
  <si>
    <t>2-Pt</t>
  </si>
  <si>
    <t>Safety</t>
  </si>
  <si>
    <t>Pts*</t>
  </si>
  <si>
    <t>YPG*</t>
  </si>
  <si>
    <t>Solo</t>
  </si>
  <si>
    <t>Total*</t>
  </si>
  <si>
    <t>Comp %</t>
  </si>
  <si>
    <t>YDS*</t>
  </si>
  <si>
    <t>Kicker</t>
  </si>
  <si>
    <t>Att</t>
  </si>
  <si>
    <t>Long</t>
  </si>
  <si>
    <t>AVG*</t>
  </si>
  <si>
    <t>Kicking</t>
  </si>
  <si>
    <t>XP</t>
  </si>
  <si>
    <t>PTS*</t>
  </si>
  <si>
    <t>Stegner</t>
  </si>
  <si>
    <t>RH player s # / yds</t>
  </si>
  <si>
    <t>RH players #</t>
  </si>
  <si>
    <t>players #</t>
  </si>
  <si>
    <t>RH players # / yds</t>
  </si>
  <si>
    <t>Name</t>
  </si>
  <si>
    <t>Rodriguez</t>
  </si>
  <si>
    <t>Bowling</t>
  </si>
  <si>
    <t>Ethan</t>
  </si>
  <si>
    <t>Cruz</t>
  </si>
  <si>
    <t>Gamble</t>
  </si>
  <si>
    <t>DJ</t>
  </si>
  <si>
    <t>Fitzgerald</t>
  </si>
  <si>
    <t>Marc</t>
  </si>
  <si>
    <t>Franklin</t>
  </si>
  <si>
    <t>TJ</t>
  </si>
  <si>
    <t>Middleton</t>
  </si>
  <si>
    <t>Kwame</t>
  </si>
  <si>
    <t>Rooker</t>
  </si>
  <si>
    <t>Logan</t>
  </si>
  <si>
    <t>Hall</t>
  </si>
  <si>
    <t>Winters</t>
  </si>
  <si>
    <t>Daniel</t>
  </si>
  <si>
    <t>Clark</t>
  </si>
  <si>
    <t>Mitchell</t>
  </si>
  <si>
    <t>Dominic</t>
  </si>
  <si>
    <t>William</t>
  </si>
  <si>
    <t>Ravida</t>
  </si>
  <si>
    <t>Trevor</t>
  </si>
  <si>
    <t>Gustafson</t>
  </si>
  <si>
    <t>Trent</t>
  </si>
  <si>
    <t>Nicholas Jr.</t>
  </si>
  <si>
    <t>Darius</t>
  </si>
  <si>
    <t>Roberts</t>
  </si>
  <si>
    <t>Game #</t>
  </si>
  <si>
    <t>Team Total</t>
  </si>
  <si>
    <t>Noteworthy</t>
  </si>
  <si>
    <t>Totals (tackle 1 /assist.5)</t>
  </si>
  <si>
    <t>AJ</t>
  </si>
  <si>
    <t>Canon</t>
  </si>
  <si>
    <t>Returners</t>
  </si>
  <si>
    <t>Fumble Recovery</t>
  </si>
  <si>
    <t>Rec YPG*</t>
  </si>
  <si>
    <t>Region 2 AAAA Div A</t>
  </si>
  <si>
    <t>Grisby</t>
  </si>
  <si>
    <t>TK</t>
  </si>
  <si>
    <t>Trey</t>
  </si>
  <si>
    <t>Brandon</t>
  </si>
  <si>
    <t>New</t>
  </si>
  <si>
    <t>Chase</t>
  </si>
  <si>
    <t>Ashley</t>
  </si>
  <si>
    <t>Verneau</t>
  </si>
  <si>
    <t>Skarhaus</t>
  </si>
  <si>
    <t>Buckman</t>
  </si>
  <si>
    <t>Greeson</t>
  </si>
  <si>
    <t>Conner</t>
  </si>
  <si>
    <t>Henry</t>
  </si>
  <si>
    <t>Calloway</t>
  </si>
  <si>
    <t>Shaddrick</t>
  </si>
  <si>
    <t>Fischer</t>
  </si>
  <si>
    <t>Lehmann</t>
  </si>
  <si>
    <t>Davis</t>
  </si>
  <si>
    <t>Branham</t>
  </si>
  <si>
    <t>Walker</t>
  </si>
  <si>
    <t>Ronnie</t>
  </si>
  <si>
    <t>Vandergrift</t>
  </si>
  <si>
    <t>Dequan</t>
  </si>
  <si>
    <t>Billy</t>
  </si>
  <si>
    <t>Jankowski</t>
  </si>
  <si>
    <t>Tyler</t>
  </si>
  <si>
    <t>Mayfield</t>
  </si>
  <si>
    <t>Swearingin</t>
  </si>
  <si>
    <t>Moore</t>
  </si>
  <si>
    <t>Sehl</t>
  </si>
  <si>
    <t>Jordan</t>
  </si>
  <si>
    <t>McGuire</t>
  </si>
  <si>
    <t>Houtkooper</t>
  </si>
  <si>
    <t>#</t>
  </si>
  <si>
    <t>Grade</t>
  </si>
  <si>
    <t>HT</t>
  </si>
  <si>
    <t>WT</t>
  </si>
  <si>
    <t>6'2</t>
  </si>
  <si>
    <t>6'1</t>
  </si>
  <si>
    <t>Olsen</t>
  </si>
  <si>
    <t>5'10</t>
  </si>
  <si>
    <t>Hunter</t>
  </si>
  <si>
    <t>6'0</t>
  </si>
  <si>
    <t>6'</t>
  </si>
  <si>
    <t>5'11</t>
  </si>
  <si>
    <t>5'9</t>
  </si>
  <si>
    <t>Dorsey</t>
  </si>
  <si>
    <t>5'8</t>
  </si>
  <si>
    <t>Demetrius</t>
  </si>
  <si>
    <t>6'3</t>
  </si>
  <si>
    <t>Cory</t>
  </si>
  <si>
    <t>Robinson</t>
  </si>
  <si>
    <t>Kendall</t>
  </si>
  <si>
    <t>Gaul</t>
  </si>
  <si>
    <t>Juwan</t>
  </si>
  <si>
    <t>Jones</t>
  </si>
  <si>
    <t>Caleb</t>
  </si>
  <si>
    <t>6'4</t>
  </si>
  <si>
    <t xml:space="preserve">Franklin </t>
  </si>
  <si>
    <t>JJ</t>
  </si>
  <si>
    <t>MJ</t>
  </si>
  <si>
    <t>Luke</t>
  </si>
  <si>
    <t>Kardash</t>
  </si>
  <si>
    <t>Kenneth</t>
  </si>
  <si>
    <t>Jonathan</t>
  </si>
  <si>
    <t>Dubose</t>
  </si>
  <si>
    <t>Nasim</t>
  </si>
  <si>
    <t>Grover</t>
  </si>
  <si>
    <t>Zellner</t>
  </si>
  <si>
    <t>Jon</t>
  </si>
  <si>
    <t>5'5</t>
  </si>
  <si>
    <t>McDonald</t>
  </si>
  <si>
    <t>Brett</t>
  </si>
  <si>
    <t>Micheal</t>
  </si>
  <si>
    <t>Bryant</t>
  </si>
  <si>
    <t>Cardiff</t>
  </si>
  <si>
    <t>Caymen</t>
  </si>
  <si>
    <t>Hayes</t>
  </si>
  <si>
    <t>Chandler</t>
  </si>
  <si>
    <t>Ian</t>
  </si>
  <si>
    <t>Henderson</t>
  </si>
  <si>
    <t>Donavan</t>
  </si>
  <si>
    <t>Benson</t>
  </si>
  <si>
    <t>5''7</t>
  </si>
  <si>
    <t>Winn</t>
  </si>
  <si>
    <t>Lecory</t>
  </si>
  <si>
    <t>Miller</t>
  </si>
  <si>
    <t>Austin</t>
  </si>
  <si>
    <t>Zarrius</t>
  </si>
  <si>
    <t>Morris</t>
  </si>
  <si>
    <t>Desmond</t>
  </si>
  <si>
    <t>Washington</t>
  </si>
  <si>
    <t>Tommy</t>
  </si>
  <si>
    <t>Kirk</t>
  </si>
  <si>
    <t>Zhane</t>
  </si>
  <si>
    <t>Joe</t>
  </si>
  <si>
    <t>Caggiano</t>
  </si>
  <si>
    <t xml:space="preserve">Bringer </t>
  </si>
  <si>
    <t>Zack</t>
  </si>
  <si>
    <t>Taylor</t>
  </si>
  <si>
    <t>Andrew</t>
  </si>
  <si>
    <t>5'10'</t>
  </si>
  <si>
    <t>Beeson, C</t>
  </si>
  <si>
    <t>Franklin, T</t>
  </si>
  <si>
    <t>Thomas, T</t>
  </si>
  <si>
    <t>Thomas, J</t>
  </si>
  <si>
    <t>Young, T</t>
  </si>
  <si>
    <t>Milton</t>
  </si>
  <si>
    <t>Howard</t>
  </si>
  <si>
    <t>Owens, K</t>
  </si>
  <si>
    <t>MacDonald</t>
  </si>
  <si>
    <t>Sutton, K</t>
  </si>
  <si>
    <t>Roberts, Z</t>
  </si>
  <si>
    <t>Franklin, J</t>
  </si>
  <si>
    <t>Receptions</t>
  </si>
  <si>
    <t>Yds/Rec</t>
  </si>
  <si>
    <t>Hayes, A</t>
  </si>
  <si>
    <t>Fraklin, T</t>
  </si>
  <si>
    <t>So. Effingham HS</t>
  </si>
  <si>
    <t>So Effingham</t>
  </si>
  <si>
    <t>touchback</t>
  </si>
  <si>
    <t>Guaul</t>
  </si>
  <si>
    <t>Jawan</t>
  </si>
  <si>
    <t>no return</t>
  </si>
  <si>
    <t>punt</t>
  </si>
  <si>
    <t>x</t>
  </si>
  <si>
    <t>FG good</t>
  </si>
  <si>
    <t>fumble</t>
  </si>
  <si>
    <t>incomplete</t>
  </si>
  <si>
    <t>turnover</t>
  </si>
  <si>
    <t>TD run</t>
  </si>
  <si>
    <t>PAT good</t>
  </si>
  <si>
    <t>TD pass</t>
  </si>
  <si>
    <t>pat no good</t>
  </si>
  <si>
    <t>completed pass</t>
  </si>
  <si>
    <t>td run</t>
  </si>
  <si>
    <t>pat good, 2 pt run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</si>
</sst>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</numFmts>
  <fonts count="4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165" fontId="0" fillId="0" borderId="10" xfId="0" applyNumberFormat="1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9" fontId="0" fillId="33" borderId="10" xfId="59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164" fontId="0" fillId="36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HHS%20vs%20Savannah%209-02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ason"/>
      <sheetName val="Game Recap"/>
      <sheetName val="Sheet1"/>
      <sheetName val="Halftime Summary"/>
      <sheetName val="Roster numeric"/>
      <sheetName val="Roster alpha"/>
      <sheetName val="Special Teams"/>
      <sheetName val="Offense"/>
      <sheetName val="Defense"/>
    </sheetNames>
    <sheetDataSet>
      <sheetData sheetId="1">
        <row r="1">
          <cell r="F1">
            <v>40788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2"/>
  <sheetViews>
    <sheetView zoomScalePageLayoutView="0" workbookViewId="0" topLeftCell="A25">
      <selection activeCell="J54" sqref="J54:K54"/>
    </sheetView>
  </sheetViews>
  <sheetFormatPr defaultColWidth="9.140625" defaultRowHeight="12.75"/>
  <cols>
    <col min="1" max="1" width="11.28125" style="2" customWidth="1"/>
    <col min="2" max="2" width="8.57421875" style="0" customWidth="1"/>
    <col min="5" max="5" width="10.421875" style="0" customWidth="1"/>
    <col min="6" max="6" width="10.140625" style="0" bestFit="1" customWidth="1"/>
    <col min="8" max="8" width="8.8515625" style="31" customWidth="1"/>
    <col min="9" max="9" width="0.85546875" style="0" customWidth="1"/>
    <col min="10" max="10" width="10.8515625" style="2" customWidth="1"/>
    <col min="11" max="11" width="7.00390625" style="0" customWidth="1"/>
    <col min="14" max="15" width="9.140625" style="5" customWidth="1"/>
    <col min="16" max="16" width="9.140625" style="31" customWidth="1"/>
  </cols>
  <sheetData>
    <row r="1" spans="1:16" s="77" customFormat="1" ht="27" customHeight="1">
      <c r="A1" s="71" t="s">
        <v>101</v>
      </c>
      <c r="B1" s="72"/>
      <c r="C1" s="72"/>
      <c r="D1" s="72"/>
      <c r="E1" s="72" t="s">
        <v>102</v>
      </c>
      <c r="F1" s="73">
        <f>'[1]Game Recap'!F1</f>
        <v>40788</v>
      </c>
      <c r="G1" s="72"/>
      <c r="H1" s="74" t="s">
        <v>103</v>
      </c>
      <c r="I1" s="72"/>
      <c r="J1" s="75" t="s">
        <v>165</v>
      </c>
      <c r="K1" s="72"/>
      <c r="L1" s="72"/>
      <c r="M1" s="72"/>
      <c r="N1" s="76"/>
      <c r="O1" s="76"/>
      <c r="P1" s="74" t="s">
        <v>103</v>
      </c>
    </row>
    <row r="2" spans="1:16" ht="12.75">
      <c r="A2" s="9" t="s">
        <v>156</v>
      </c>
      <c r="B2" s="48">
        <v>3</v>
      </c>
      <c r="C2" s="4"/>
      <c r="D2" s="4"/>
      <c r="E2" s="4"/>
      <c r="F2" s="4"/>
      <c r="G2" s="4"/>
      <c r="H2" s="30"/>
      <c r="I2" s="4"/>
      <c r="J2" s="9"/>
      <c r="K2" s="4"/>
      <c r="L2" s="4"/>
      <c r="M2" s="4"/>
      <c r="N2" s="8"/>
      <c r="O2" s="8"/>
      <c r="P2" s="30"/>
    </row>
    <row r="3" spans="1:16" ht="12.75">
      <c r="A3" s="9"/>
      <c r="B3" s="4" t="s">
        <v>104</v>
      </c>
      <c r="C3" s="4" t="s">
        <v>105</v>
      </c>
      <c r="D3" s="4" t="s">
        <v>106</v>
      </c>
      <c r="E3" s="4" t="s">
        <v>107</v>
      </c>
      <c r="F3" s="4" t="s">
        <v>108</v>
      </c>
      <c r="H3" s="30" t="s">
        <v>109</v>
      </c>
      <c r="I3" s="4"/>
      <c r="J3" s="9"/>
      <c r="K3" s="4"/>
      <c r="L3" s="4"/>
      <c r="M3" s="4"/>
      <c r="N3" s="8"/>
      <c r="O3" s="8"/>
      <c r="P3" s="30"/>
    </row>
    <row r="4" spans="1:16" ht="12.75">
      <c r="A4" s="9" t="s">
        <v>26</v>
      </c>
      <c r="B4" s="16">
        <v>17</v>
      </c>
      <c r="C4" s="16">
        <v>12</v>
      </c>
      <c r="D4" s="16">
        <v>0</v>
      </c>
      <c r="E4" s="16">
        <v>0</v>
      </c>
      <c r="F4" s="16">
        <v>0</v>
      </c>
      <c r="H4" s="30">
        <f>6*(B4)+C4+3*(D4)+2*(F4)+2*(E4)</f>
        <v>114</v>
      </c>
      <c r="I4" s="4"/>
      <c r="J4" s="9"/>
      <c r="K4" s="4"/>
      <c r="L4" s="4"/>
      <c r="M4" s="4"/>
      <c r="N4" s="8"/>
      <c r="O4" s="8"/>
      <c r="P4" s="30"/>
    </row>
    <row r="5" spans="1:16" ht="12.75">
      <c r="A5" s="9"/>
      <c r="B5" s="4"/>
      <c r="C5" s="4"/>
      <c r="D5" s="4"/>
      <c r="E5" s="4"/>
      <c r="F5" s="4"/>
      <c r="G5" s="4"/>
      <c r="H5" s="30"/>
      <c r="I5" s="4"/>
      <c r="J5" s="9"/>
      <c r="K5" s="4"/>
      <c r="L5" s="4"/>
      <c r="M5" s="4"/>
      <c r="N5" s="8"/>
      <c r="O5" s="8"/>
      <c r="P5" s="30"/>
    </row>
    <row r="6" spans="1:16" s="2" customFormat="1" ht="22.5">
      <c r="A6" s="12" t="s">
        <v>33</v>
      </c>
      <c r="B6" s="17" t="s">
        <v>34</v>
      </c>
      <c r="C6" s="17" t="s">
        <v>6</v>
      </c>
      <c r="D6" s="17" t="s">
        <v>39</v>
      </c>
      <c r="E6" s="17" t="s">
        <v>38</v>
      </c>
      <c r="F6" s="17" t="s">
        <v>47</v>
      </c>
      <c r="G6" s="17" t="s">
        <v>48</v>
      </c>
      <c r="H6" s="30" t="s">
        <v>110</v>
      </c>
      <c r="I6" s="9"/>
      <c r="J6" s="12" t="s">
        <v>41</v>
      </c>
      <c r="K6" s="9" t="s">
        <v>43</v>
      </c>
      <c r="L6" s="9" t="s">
        <v>111</v>
      </c>
      <c r="M6" s="9" t="s">
        <v>44</v>
      </c>
      <c r="N6" s="10" t="s">
        <v>40</v>
      </c>
      <c r="O6" s="78" t="s">
        <v>163</v>
      </c>
      <c r="P6" s="30" t="s">
        <v>112</v>
      </c>
    </row>
    <row r="7" spans="1:16" ht="12.75">
      <c r="A7" s="9" t="s">
        <v>72</v>
      </c>
      <c r="B7" s="15">
        <v>18</v>
      </c>
      <c r="C7" s="15">
        <v>256</v>
      </c>
      <c r="D7" s="15">
        <v>4</v>
      </c>
      <c r="E7" s="15">
        <v>39</v>
      </c>
      <c r="F7" s="13">
        <f aca="true" t="shared" si="0" ref="F7:F16">C7/E7</f>
        <v>6.564102564102564</v>
      </c>
      <c r="G7" s="15">
        <v>14</v>
      </c>
      <c r="H7" s="33">
        <f>C7/B2</f>
        <v>85.33333333333333</v>
      </c>
      <c r="I7" s="4"/>
      <c r="J7" s="18" t="s">
        <v>268</v>
      </c>
      <c r="K7" s="15">
        <v>58</v>
      </c>
      <c r="L7" s="15">
        <v>15</v>
      </c>
      <c r="M7" s="15">
        <v>4</v>
      </c>
      <c r="N7" s="48">
        <v>1</v>
      </c>
      <c r="O7" s="48"/>
      <c r="P7" s="79">
        <f>L7+M7*0.5</f>
        <v>17</v>
      </c>
    </row>
    <row r="8" spans="1:16" ht="12.75">
      <c r="A8" s="9" t="s">
        <v>269</v>
      </c>
      <c r="B8" s="15">
        <v>21</v>
      </c>
      <c r="C8" s="15">
        <v>190</v>
      </c>
      <c r="D8" s="15">
        <v>2</v>
      </c>
      <c r="E8" s="15">
        <v>16</v>
      </c>
      <c r="F8" s="13">
        <f t="shared" si="0"/>
        <v>11.875</v>
      </c>
      <c r="G8" s="15">
        <v>8</v>
      </c>
      <c r="H8" s="33">
        <f>C8/B2</f>
        <v>63.333333333333336</v>
      </c>
      <c r="I8" s="4"/>
      <c r="J8" s="18" t="s">
        <v>270</v>
      </c>
      <c r="K8" s="35">
        <v>52</v>
      </c>
      <c r="L8" s="35">
        <v>9</v>
      </c>
      <c r="M8" s="35">
        <v>5</v>
      </c>
      <c r="N8" s="80"/>
      <c r="O8" s="80"/>
      <c r="P8" s="81">
        <f>L8+M8*0.5</f>
        <v>11.5</v>
      </c>
    </row>
    <row r="9" spans="1:16" ht="12.75">
      <c r="A9" s="9" t="s">
        <v>131</v>
      </c>
      <c r="B9" s="15">
        <v>6</v>
      </c>
      <c r="C9" s="15">
        <v>182</v>
      </c>
      <c r="D9" s="15">
        <v>3</v>
      </c>
      <c r="E9" s="15">
        <v>9</v>
      </c>
      <c r="F9" s="13">
        <f t="shared" si="0"/>
        <v>20.22222222222222</v>
      </c>
      <c r="G9" s="15">
        <v>3</v>
      </c>
      <c r="H9" s="33">
        <f>C9/B2</f>
        <v>60.666666666666664</v>
      </c>
      <c r="I9" s="4"/>
      <c r="J9" s="18" t="s">
        <v>233</v>
      </c>
      <c r="K9" s="15">
        <v>76</v>
      </c>
      <c r="L9" s="15">
        <v>8</v>
      </c>
      <c r="M9" s="15">
        <v>4</v>
      </c>
      <c r="N9" s="48"/>
      <c r="O9" s="48"/>
      <c r="P9" s="79">
        <f>L9+M9*0.5</f>
        <v>10</v>
      </c>
    </row>
    <row r="10" spans="1:16" ht="12.75">
      <c r="A10" s="9" t="s">
        <v>99</v>
      </c>
      <c r="B10" s="15">
        <v>26</v>
      </c>
      <c r="C10" s="15">
        <v>165</v>
      </c>
      <c r="D10" s="15">
        <v>2</v>
      </c>
      <c r="E10" s="15">
        <v>22</v>
      </c>
      <c r="F10" s="13">
        <f t="shared" si="0"/>
        <v>7.5</v>
      </c>
      <c r="G10" s="15">
        <v>4</v>
      </c>
      <c r="H10" s="33">
        <f>C10/B2</f>
        <v>55</v>
      </c>
      <c r="I10" s="4"/>
      <c r="J10" s="18" t="s">
        <v>122</v>
      </c>
      <c r="K10" s="15">
        <v>10</v>
      </c>
      <c r="L10" s="15">
        <v>8</v>
      </c>
      <c r="M10" s="15">
        <v>1</v>
      </c>
      <c r="N10" s="48"/>
      <c r="O10" s="48"/>
      <c r="P10" s="79">
        <f>L10+M10*0.5</f>
        <v>8.5</v>
      </c>
    </row>
    <row r="11" spans="1:16" ht="12.75">
      <c r="A11" s="9" t="s">
        <v>81</v>
      </c>
      <c r="B11" s="15">
        <v>22</v>
      </c>
      <c r="C11" s="15">
        <v>126</v>
      </c>
      <c r="D11" s="15">
        <v>1</v>
      </c>
      <c r="E11" s="15">
        <v>19</v>
      </c>
      <c r="F11" s="13">
        <f t="shared" si="0"/>
        <v>6.631578947368421</v>
      </c>
      <c r="G11" s="15">
        <v>6</v>
      </c>
      <c r="H11" s="33">
        <f>C11/B2</f>
        <v>42</v>
      </c>
      <c r="I11" s="4"/>
      <c r="J11" s="18" t="s">
        <v>271</v>
      </c>
      <c r="K11" s="15">
        <v>74</v>
      </c>
      <c r="L11" s="15">
        <v>7</v>
      </c>
      <c r="M11" s="15">
        <v>3</v>
      </c>
      <c r="N11" s="82"/>
      <c r="O11" s="82"/>
      <c r="P11" s="81">
        <f>L11+(M11*0.5)</f>
        <v>8.5</v>
      </c>
    </row>
    <row r="12" spans="1:16" ht="12.75">
      <c r="A12" s="9" t="s">
        <v>145</v>
      </c>
      <c r="B12" s="15">
        <v>33</v>
      </c>
      <c r="C12" s="15">
        <v>26</v>
      </c>
      <c r="D12" s="15">
        <v>0</v>
      </c>
      <c r="E12" s="15">
        <v>4</v>
      </c>
      <c r="F12" s="13">
        <f t="shared" si="0"/>
        <v>6.5</v>
      </c>
      <c r="G12" s="15">
        <v>2</v>
      </c>
      <c r="H12" s="33">
        <f>C12/B2</f>
        <v>8.666666666666666</v>
      </c>
      <c r="I12" s="4"/>
      <c r="J12" s="18" t="s">
        <v>272</v>
      </c>
      <c r="K12" s="15">
        <v>99</v>
      </c>
      <c r="L12" s="15">
        <v>7</v>
      </c>
      <c r="M12" s="15">
        <v>3</v>
      </c>
      <c r="N12" s="48"/>
      <c r="O12" s="48">
        <v>1</v>
      </c>
      <c r="P12" s="79">
        <f>L12+M12*0.5</f>
        <v>8.5</v>
      </c>
    </row>
    <row r="13" spans="1:16" ht="12.75">
      <c r="A13" s="9" t="s">
        <v>70</v>
      </c>
      <c r="B13" s="15">
        <v>28</v>
      </c>
      <c r="C13" s="15">
        <v>13</v>
      </c>
      <c r="D13" s="15">
        <v>0</v>
      </c>
      <c r="E13" s="15">
        <v>3</v>
      </c>
      <c r="F13" s="13">
        <f t="shared" si="0"/>
        <v>4.333333333333333</v>
      </c>
      <c r="G13" s="15">
        <v>1</v>
      </c>
      <c r="H13" s="33">
        <f>C13/B2</f>
        <v>4.333333333333333</v>
      </c>
      <c r="I13" s="4"/>
      <c r="J13" s="18" t="s">
        <v>128</v>
      </c>
      <c r="K13" s="15">
        <v>4</v>
      </c>
      <c r="L13" s="15">
        <v>6</v>
      </c>
      <c r="M13" s="15">
        <v>2</v>
      </c>
      <c r="N13" s="48"/>
      <c r="O13" s="48"/>
      <c r="P13" s="79">
        <f>L13+M13*0.5</f>
        <v>7</v>
      </c>
    </row>
    <row r="14" spans="1:16" ht="12.75">
      <c r="A14" s="9" t="s">
        <v>273</v>
      </c>
      <c r="B14" s="15">
        <v>3</v>
      </c>
      <c r="C14" s="15">
        <v>12</v>
      </c>
      <c r="D14" s="15">
        <v>0</v>
      </c>
      <c r="E14" s="15">
        <v>4</v>
      </c>
      <c r="F14" s="13">
        <f t="shared" si="0"/>
        <v>3</v>
      </c>
      <c r="G14" s="15">
        <v>1</v>
      </c>
      <c r="H14" s="33">
        <f>C14/B2</f>
        <v>4</v>
      </c>
      <c r="I14" s="4"/>
      <c r="J14" s="18" t="s">
        <v>81</v>
      </c>
      <c r="K14" s="15">
        <v>22</v>
      </c>
      <c r="L14" s="15">
        <v>6</v>
      </c>
      <c r="M14" s="15">
        <v>1</v>
      </c>
      <c r="N14" s="82"/>
      <c r="O14" s="80"/>
      <c r="P14" s="81">
        <f>L14+(M14*0.5)</f>
        <v>6.5</v>
      </c>
    </row>
    <row r="15" spans="1:16" ht="12.75">
      <c r="A15" s="9" t="s">
        <v>274</v>
      </c>
      <c r="B15" s="15">
        <v>29</v>
      </c>
      <c r="C15" s="15">
        <v>7</v>
      </c>
      <c r="D15" s="15">
        <v>0</v>
      </c>
      <c r="E15" s="15">
        <v>1</v>
      </c>
      <c r="F15" s="13">
        <f t="shared" si="0"/>
        <v>7</v>
      </c>
      <c r="G15" s="15">
        <v>0</v>
      </c>
      <c r="H15" s="33">
        <f>C15/B2</f>
        <v>2.3333333333333335</v>
      </c>
      <c r="I15" s="4"/>
      <c r="J15" s="18" t="s">
        <v>275</v>
      </c>
      <c r="K15" s="15">
        <v>37</v>
      </c>
      <c r="L15" s="15">
        <v>6</v>
      </c>
      <c r="M15" s="15">
        <v>1</v>
      </c>
      <c r="N15" s="82"/>
      <c r="O15" s="82"/>
      <c r="P15" s="81">
        <f>L15+(M15*0.5)</f>
        <v>6.5</v>
      </c>
    </row>
    <row r="16" spans="1:16" ht="12.75">
      <c r="A16" s="9" t="s">
        <v>276</v>
      </c>
      <c r="B16" s="15">
        <v>80</v>
      </c>
      <c r="C16" s="15">
        <v>4</v>
      </c>
      <c r="D16" s="15">
        <v>0</v>
      </c>
      <c r="E16" s="15">
        <v>2</v>
      </c>
      <c r="F16" s="13">
        <f t="shared" si="0"/>
        <v>2</v>
      </c>
      <c r="G16" s="15">
        <v>0</v>
      </c>
      <c r="H16" s="33">
        <f>C16/B2</f>
        <v>1.3333333333333333</v>
      </c>
      <c r="I16" s="4"/>
      <c r="J16" s="18" t="s">
        <v>277</v>
      </c>
      <c r="K16" s="15">
        <v>23</v>
      </c>
      <c r="L16" s="15">
        <v>6</v>
      </c>
      <c r="M16" s="15">
        <v>0</v>
      </c>
      <c r="N16" s="48"/>
      <c r="O16" s="48"/>
      <c r="P16" s="79">
        <f>L16+M16*0.5</f>
        <v>6</v>
      </c>
    </row>
    <row r="17" spans="1:16" ht="12.75">
      <c r="A17" s="34"/>
      <c r="B17" s="15"/>
      <c r="C17" s="15"/>
      <c r="D17" s="15"/>
      <c r="E17" s="15"/>
      <c r="F17" s="32"/>
      <c r="G17" s="15"/>
      <c r="H17" s="33"/>
      <c r="I17" s="4"/>
      <c r="J17" s="18" t="s">
        <v>278</v>
      </c>
      <c r="K17" s="15">
        <v>43</v>
      </c>
      <c r="L17" s="15">
        <v>6</v>
      </c>
      <c r="M17" s="15">
        <v>0</v>
      </c>
      <c r="N17" s="48"/>
      <c r="O17" s="48"/>
      <c r="P17" s="79">
        <f>L17+M17*0.5</f>
        <v>6</v>
      </c>
    </row>
    <row r="18" spans="1:16" ht="12.75">
      <c r="A18" s="34"/>
      <c r="B18" s="15"/>
      <c r="C18" s="15"/>
      <c r="D18" s="15"/>
      <c r="E18" s="15"/>
      <c r="F18" s="32"/>
      <c r="G18" s="15"/>
      <c r="H18" s="33"/>
      <c r="I18" s="4"/>
      <c r="J18" s="18" t="s">
        <v>75</v>
      </c>
      <c r="K18" s="15">
        <v>46</v>
      </c>
      <c r="L18" s="15">
        <v>4</v>
      </c>
      <c r="M18" s="15">
        <v>4</v>
      </c>
      <c r="N18" s="48"/>
      <c r="O18" s="48">
        <v>1</v>
      </c>
      <c r="P18" s="79">
        <f>L18+M18*0.5</f>
        <v>6</v>
      </c>
    </row>
    <row r="19" spans="1:16" ht="12.75">
      <c r="A19" s="34"/>
      <c r="B19" s="15"/>
      <c r="C19" s="15"/>
      <c r="D19" s="15"/>
      <c r="E19" s="15"/>
      <c r="F19" s="32"/>
      <c r="G19" s="15"/>
      <c r="H19" s="33"/>
      <c r="I19" s="4"/>
      <c r="J19" s="18" t="s">
        <v>129</v>
      </c>
      <c r="K19" s="15">
        <v>5</v>
      </c>
      <c r="L19" s="15">
        <v>5</v>
      </c>
      <c r="M19" s="15">
        <v>0</v>
      </c>
      <c r="N19" s="48"/>
      <c r="O19" s="48"/>
      <c r="P19" s="79">
        <f>L19+M19*0.5</f>
        <v>5</v>
      </c>
    </row>
    <row r="20" spans="1:16" ht="12.75">
      <c r="A20" s="9" t="s">
        <v>25</v>
      </c>
      <c r="B20" s="9"/>
      <c r="C20" s="9">
        <f>SUM(C6:C18)</f>
        <v>981</v>
      </c>
      <c r="D20" s="9">
        <f>SUM(D6:D18)</f>
        <v>12</v>
      </c>
      <c r="E20" s="9">
        <f>SUM(E6:E18)</f>
        <v>119</v>
      </c>
      <c r="F20" s="13">
        <f>C20/E20</f>
        <v>8.243697478991596</v>
      </c>
      <c r="G20" s="9">
        <f>SUM(G6:G18)</f>
        <v>39</v>
      </c>
      <c r="H20" s="33">
        <f>SUM(H7:H19)/B2</f>
        <v>108.99999999999999</v>
      </c>
      <c r="I20" s="4"/>
      <c r="J20" s="18" t="s">
        <v>279</v>
      </c>
      <c r="K20" s="15">
        <v>16</v>
      </c>
      <c r="L20" s="15">
        <v>5</v>
      </c>
      <c r="M20" s="15">
        <v>0</v>
      </c>
      <c r="N20" s="48"/>
      <c r="O20" s="48"/>
      <c r="P20" s="79">
        <f>L20+M20*0.5</f>
        <v>5</v>
      </c>
    </row>
    <row r="21" spans="1:16" s="2" customFormat="1" ht="12.75">
      <c r="A21" s="9"/>
      <c r="B21" s="9"/>
      <c r="C21" s="9"/>
      <c r="D21" s="9"/>
      <c r="E21" s="9"/>
      <c r="F21" s="32"/>
      <c r="G21" s="9"/>
      <c r="H21" s="30"/>
      <c r="I21" s="9"/>
      <c r="J21" s="18" t="s">
        <v>149</v>
      </c>
      <c r="K21" s="15">
        <v>34</v>
      </c>
      <c r="L21" s="15">
        <v>3</v>
      </c>
      <c r="M21" s="15">
        <v>0</v>
      </c>
      <c r="N21" s="82"/>
      <c r="O21" s="82"/>
      <c r="P21" s="81">
        <f>L21+(M21*0.5)</f>
        <v>3</v>
      </c>
    </row>
    <row r="22" spans="1:16" ht="12.75">
      <c r="A22" s="9"/>
      <c r="B22" s="39" t="s">
        <v>35</v>
      </c>
      <c r="C22" s="39" t="s">
        <v>6</v>
      </c>
      <c r="D22" s="39" t="s">
        <v>39</v>
      </c>
      <c r="E22" s="39" t="s">
        <v>280</v>
      </c>
      <c r="F22" s="43" t="s">
        <v>281</v>
      </c>
      <c r="G22" s="44" t="s">
        <v>48</v>
      </c>
      <c r="H22" s="30" t="s">
        <v>164</v>
      </c>
      <c r="I22" s="4"/>
      <c r="J22" s="18" t="s">
        <v>131</v>
      </c>
      <c r="K22" s="35">
        <v>6</v>
      </c>
      <c r="L22" s="16">
        <v>3</v>
      </c>
      <c r="M22" s="16">
        <v>0</v>
      </c>
      <c r="N22" s="82"/>
      <c r="O22" s="82"/>
      <c r="P22" s="30">
        <f>L22+(M22*0.5)</f>
        <v>3</v>
      </c>
    </row>
    <row r="23" spans="1:16" ht="12.75">
      <c r="A23" s="9" t="s">
        <v>85</v>
      </c>
      <c r="B23" s="15">
        <v>86</v>
      </c>
      <c r="C23" s="15">
        <v>92</v>
      </c>
      <c r="D23" s="15">
        <v>1</v>
      </c>
      <c r="E23" s="15">
        <v>3</v>
      </c>
      <c r="F23" s="83">
        <f>C23/E23</f>
        <v>30.666666666666668</v>
      </c>
      <c r="G23" s="15">
        <v>1</v>
      </c>
      <c r="H23" s="33">
        <f>C23/B2</f>
        <v>30.666666666666668</v>
      </c>
      <c r="I23" s="4"/>
      <c r="J23" s="18" t="s">
        <v>282</v>
      </c>
      <c r="K23" s="15">
        <v>98</v>
      </c>
      <c r="L23" s="15">
        <v>2</v>
      </c>
      <c r="M23" s="15">
        <v>0</v>
      </c>
      <c r="N23" s="82"/>
      <c r="O23" s="80">
        <v>1</v>
      </c>
      <c r="P23" s="81">
        <f>L23+(M23*0.5)</f>
        <v>2</v>
      </c>
    </row>
    <row r="24" spans="1:16" ht="12.75">
      <c r="A24" s="9" t="s">
        <v>283</v>
      </c>
      <c r="B24" s="15">
        <v>21</v>
      </c>
      <c r="C24" s="15">
        <v>59</v>
      </c>
      <c r="D24" s="15">
        <v>2</v>
      </c>
      <c r="E24" s="15">
        <v>3</v>
      </c>
      <c r="F24" s="83">
        <f>C24/E24</f>
        <v>19.666666666666668</v>
      </c>
      <c r="G24" s="15">
        <v>0</v>
      </c>
      <c r="H24" s="33">
        <f>C24/B2</f>
        <v>19.666666666666668</v>
      </c>
      <c r="I24" s="4"/>
      <c r="J24" s="18" t="s">
        <v>234</v>
      </c>
      <c r="K24" s="15">
        <v>77</v>
      </c>
      <c r="L24" s="15">
        <v>1</v>
      </c>
      <c r="M24" s="15">
        <v>1</v>
      </c>
      <c r="N24" s="82"/>
      <c r="O24" s="82"/>
      <c r="P24" s="81">
        <f>L24+(M24*0.5)</f>
        <v>1.5</v>
      </c>
    </row>
    <row r="25" spans="1:16" ht="12.75">
      <c r="A25" s="9" t="s">
        <v>131</v>
      </c>
      <c r="B25" s="15">
        <v>6</v>
      </c>
      <c r="C25" s="15">
        <v>54</v>
      </c>
      <c r="D25" s="15">
        <v>1</v>
      </c>
      <c r="E25" s="15">
        <v>2</v>
      </c>
      <c r="F25" s="83">
        <f>C25/E25</f>
        <v>27</v>
      </c>
      <c r="G25" s="15">
        <v>1</v>
      </c>
      <c r="H25" s="33">
        <f>C25/B2</f>
        <v>18</v>
      </c>
      <c r="I25" s="4"/>
      <c r="J25" s="18" t="s">
        <v>99</v>
      </c>
      <c r="K25" s="15">
        <v>26</v>
      </c>
      <c r="L25" s="15">
        <v>1</v>
      </c>
      <c r="M25" s="15">
        <v>0</v>
      </c>
      <c r="N25" s="48"/>
      <c r="O25" s="48"/>
      <c r="P25" s="79">
        <f>L25+M25*0.5</f>
        <v>1</v>
      </c>
    </row>
    <row r="26" spans="1:16" ht="12.75">
      <c r="A26" s="9" t="s">
        <v>99</v>
      </c>
      <c r="B26" s="15">
        <v>26</v>
      </c>
      <c r="C26" s="15">
        <v>11</v>
      </c>
      <c r="D26" s="15">
        <v>0</v>
      </c>
      <c r="E26" s="15">
        <v>1</v>
      </c>
      <c r="F26" s="83">
        <f>C26/E26</f>
        <v>11</v>
      </c>
      <c r="G26" s="15">
        <v>0</v>
      </c>
      <c r="H26" s="33">
        <f>C26/B2</f>
        <v>3.6666666666666665</v>
      </c>
      <c r="I26" s="4"/>
      <c r="J26" s="18" t="s">
        <v>134</v>
      </c>
      <c r="K26" s="15">
        <v>14</v>
      </c>
      <c r="L26" s="15">
        <v>1</v>
      </c>
      <c r="M26" s="15">
        <v>0</v>
      </c>
      <c r="N26" s="48"/>
      <c r="O26" s="48"/>
      <c r="P26" s="79">
        <f>L26+M26*0.5</f>
        <v>1</v>
      </c>
    </row>
    <row r="27" spans="1:16" ht="12.75">
      <c r="A27" s="9"/>
      <c r="B27" s="15"/>
      <c r="C27" s="15"/>
      <c r="D27" s="15"/>
      <c r="E27" s="15"/>
      <c r="F27" s="37"/>
      <c r="G27" s="15"/>
      <c r="H27" s="30"/>
      <c r="I27" s="4"/>
      <c r="J27" s="18" t="s">
        <v>78</v>
      </c>
      <c r="K27" s="15">
        <v>49</v>
      </c>
      <c r="L27" s="15">
        <v>1</v>
      </c>
      <c r="M27" s="15">
        <v>0</v>
      </c>
      <c r="N27" s="48"/>
      <c r="O27" s="48"/>
      <c r="P27" s="79">
        <f>L27+M27*0.5</f>
        <v>1</v>
      </c>
    </row>
    <row r="28" spans="1:16" ht="12.75">
      <c r="A28" s="9"/>
      <c r="B28" s="16"/>
      <c r="C28" s="16"/>
      <c r="D28" s="16"/>
      <c r="E28" s="16"/>
      <c r="F28" s="41"/>
      <c r="G28" s="16"/>
      <c r="H28" s="30"/>
      <c r="I28" s="4"/>
      <c r="J28" s="18" t="s">
        <v>173</v>
      </c>
      <c r="K28" s="15">
        <v>8</v>
      </c>
      <c r="L28" s="15">
        <v>0</v>
      </c>
      <c r="M28" s="15">
        <v>1</v>
      </c>
      <c r="N28" s="82"/>
      <c r="O28" s="82"/>
      <c r="P28" s="30">
        <f>L28+(M28*0.5)</f>
        <v>0.5</v>
      </c>
    </row>
    <row r="29" spans="1:16" s="2" customFormat="1" ht="12.75">
      <c r="A29" s="9"/>
      <c r="B29" s="16"/>
      <c r="C29" s="16"/>
      <c r="D29" s="16"/>
      <c r="E29" s="40"/>
      <c r="F29" s="42"/>
      <c r="G29" s="16"/>
      <c r="H29" s="30"/>
      <c r="I29" s="9"/>
      <c r="J29" s="18"/>
      <c r="K29" s="35"/>
      <c r="L29" s="35"/>
      <c r="M29" s="16"/>
      <c r="N29" s="82"/>
      <c r="O29" s="82"/>
      <c r="P29" s="30"/>
    </row>
    <row r="30" spans="1:16" ht="12.75">
      <c r="A30" s="9" t="s">
        <v>25</v>
      </c>
      <c r="B30" s="39"/>
      <c r="C30" s="18">
        <f>SUM(C23:C29)</f>
        <v>216</v>
      </c>
      <c r="D30" s="18">
        <f>SUM(D23:D29)</f>
        <v>4</v>
      </c>
      <c r="E30" s="18">
        <f>SUM(E23:E29)</f>
        <v>9</v>
      </c>
      <c r="F30" s="84">
        <f>SUM(F23:F29)/D30</f>
        <v>22.083333333333336</v>
      </c>
      <c r="G30" s="18">
        <f>SUM(G23:G29)</f>
        <v>2</v>
      </c>
      <c r="H30" s="36">
        <f>SUM(H23:H29)/B2</f>
        <v>24.000000000000004</v>
      </c>
      <c r="I30" s="29"/>
      <c r="J30" s="18"/>
      <c r="K30" s="15"/>
      <c r="L30" s="15"/>
      <c r="M30" s="15"/>
      <c r="N30" s="82"/>
      <c r="O30" s="82"/>
      <c r="P30" s="30"/>
    </row>
    <row r="31" spans="1:16" ht="12.75">
      <c r="A31" s="9"/>
      <c r="B31" s="39"/>
      <c r="C31" s="39"/>
      <c r="D31" s="39"/>
      <c r="E31" s="39"/>
      <c r="F31" s="39"/>
      <c r="G31" s="39"/>
      <c r="H31" s="36"/>
      <c r="I31" s="29"/>
      <c r="J31" s="18"/>
      <c r="K31" s="15"/>
      <c r="L31" s="15"/>
      <c r="M31" s="15"/>
      <c r="N31" s="82"/>
      <c r="O31" s="82"/>
      <c r="P31" s="30"/>
    </row>
    <row r="32" spans="1:16" ht="12.75">
      <c r="A32" s="9"/>
      <c r="B32" s="39" t="s">
        <v>36</v>
      </c>
      <c r="C32" s="43" t="s">
        <v>113</v>
      </c>
      <c r="D32" s="39" t="s">
        <v>39</v>
      </c>
      <c r="E32" s="39" t="s">
        <v>37</v>
      </c>
      <c r="F32" s="39" t="s">
        <v>38</v>
      </c>
      <c r="G32" s="39" t="s">
        <v>40</v>
      </c>
      <c r="H32" s="36" t="s">
        <v>114</v>
      </c>
      <c r="I32" s="29"/>
      <c r="J32" s="18"/>
      <c r="K32" s="15"/>
      <c r="L32" s="15"/>
      <c r="M32" s="15"/>
      <c r="N32" s="82"/>
      <c r="O32" s="82"/>
      <c r="P32" s="30"/>
    </row>
    <row r="33" spans="1:16" ht="12.75">
      <c r="A33" s="18" t="s">
        <v>72</v>
      </c>
      <c r="B33" s="15">
        <v>18</v>
      </c>
      <c r="C33" s="85">
        <f>E33/F33</f>
        <v>0.5</v>
      </c>
      <c r="D33" s="15">
        <v>4</v>
      </c>
      <c r="E33" s="15">
        <v>9</v>
      </c>
      <c r="F33" s="15">
        <v>18</v>
      </c>
      <c r="G33" s="15">
        <v>0</v>
      </c>
      <c r="H33" s="86">
        <v>231</v>
      </c>
      <c r="I33" s="29"/>
      <c r="J33" s="18"/>
      <c r="K33" s="15"/>
      <c r="L33" s="15"/>
      <c r="M33" s="15"/>
      <c r="N33" s="82"/>
      <c r="O33" s="82"/>
      <c r="P33" s="30"/>
    </row>
    <row r="34" spans="1:16" ht="12.75">
      <c r="A34" s="18" t="s">
        <v>134</v>
      </c>
      <c r="B34" s="15">
        <v>14</v>
      </c>
      <c r="C34" s="15"/>
      <c r="D34" s="15">
        <v>0</v>
      </c>
      <c r="E34" s="15">
        <v>0</v>
      </c>
      <c r="F34" s="15">
        <v>0</v>
      </c>
      <c r="G34" s="15">
        <v>0</v>
      </c>
      <c r="H34" s="87"/>
      <c r="I34" s="29"/>
      <c r="J34" s="18"/>
      <c r="K34" s="15"/>
      <c r="L34" s="15"/>
      <c r="M34" s="15"/>
      <c r="N34" s="82"/>
      <c r="O34" s="82"/>
      <c r="P34" s="30"/>
    </row>
    <row r="35" spans="1:16" ht="12.75">
      <c r="A35" s="18" t="s">
        <v>85</v>
      </c>
      <c r="B35" s="15">
        <v>86</v>
      </c>
      <c r="C35" s="15"/>
      <c r="D35" s="15">
        <v>0</v>
      </c>
      <c r="E35" s="15">
        <v>0</v>
      </c>
      <c r="F35" s="15">
        <v>0</v>
      </c>
      <c r="G35" s="15">
        <v>0</v>
      </c>
      <c r="H35" s="87"/>
      <c r="I35" s="38"/>
      <c r="J35" s="18"/>
      <c r="K35" s="15"/>
      <c r="L35" s="15"/>
      <c r="M35" s="15"/>
      <c r="N35" s="82"/>
      <c r="O35" s="82"/>
      <c r="P35" s="30"/>
    </row>
    <row r="36" spans="1:16" s="2" customFormat="1" ht="12.75">
      <c r="A36" s="9" t="s">
        <v>25</v>
      </c>
      <c r="B36" s="9"/>
      <c r="C36" s="49">
        <f>E36/F36</f>
        <v>0.5</v>
      </c>
      <c r="D36" s="9">
        <f>SUM(D33:D35)</f>
        <v>4</v>
      </c>
      <c r="E36" s="9">
        <f>SUM(E33:E35)</f>
        <v>9</v>
      </c>
      <c r="F36" s="9">
        <f>SUM(F33:F35)</f>
        <v>18</v>
      </c>
      <c r="G36" s="9">
        <f>SUM(G33:G35)</f>
        <v>0</v>
      </c>
      <c r="H36" s="88"/>
      <c r="I36" s="9"/>
      <c r="J36" s="18"/>
      <c r="K36" s="16"/>
      <c r="L36" s="16"/>
      <c r="M36" s="16"/>
      <c r="N36" s="82"/>
      <c r="O36" s="82"/>
      <c r="P36" s="30"/>
    </row>
    <row r="37" spans="1:16" ht="12.75">
      <c r="A37" s="18"/>
      <c r="B37" s="39"/>
      <c r="C37" s="39"/>
      <c r="D37" s="39"/>
      <c r="E37" s="4"/>
      <c r="F37" s="4"/>
      <c r="G37" s="4"/>
      <c r="H37" s="88"/>
      <c r="I37" s="4"/>
      <c r="J37" s="18"/>
      <c r="K37" s="15"/>
      <c r="L37" s="15"/>
      <c r="M37" s="15"/>
      <c r="N37" s="48"/>
      <c r="O37" s="48"/>
      <c r="P37" s="30"/>
    </row>
    <row r="38" spans="1:16" ht="12.75">
      <c r="A38" s="18"/>
      <c r="B38" s="39"/>
      <c r="C38" s="39"/>
      <c r="D38" s="39"/>
      <c r="E38" s="4"/>
      <c r="F38" s="4"/>
      <c r="G38" s="4"/>
      <c r="H38" s="88"/>
      <c r="I38" s="4"/>
      <c r="J38" s="18"/>
      <c r="K38" s="15"/>
      <c r="L38" s="15"/>
      <c r="M38" s="15"/>
      <c r="N38" s="48"/>
      <c r="O38" s="48"/>
      <c r="P38" s="30"/>
    </row>
    <row r="39" spans="1:16" ht="12.75">
      <c r="A39" s="18"/>
      <c r="B39" s="39"/>
      <c r="C39" s="39"/>
      <c r="D39" s="39"/>
      <c r="E39" s="4"/>
      <c r="F39" s="4"/>
      <c r="G39" s="4"/>
      <c r="H39" s="88"/>
      <c r="I39" s="4"/>
      <c r="J39" s="18"/>
      <c r="K39" s="15"/>
      <c r="L39" s="15"/>
      <c r="M39" s="15"/>
      <c r="N39" s="48"/>
      <c r="O39" s="48"/>
      <c r="P39" s="30"/>
    </row>
    <row r="40" spans="1:16" ht="12.75">
      <c r="A40" s="18"/>
      <c r="B40" s="39"/>
      <c r="C40" s="39"/>
      <c r="D40" s="39"/>
      <c r="E40" s="4"/>
      <c r="F40" s="4"/>
      <c r="G40" s="4"/>
      <c r="H40" s="88"/>
      <c r="I40" s="4"/>
      <c r="J40" s="18"/>
      <c r="K40" s="15"/>
      <c r="L40" s="15"/>
      <c r="M40" s="15"/>
      <c r="N40" s="48"/>
      <c r="O40" s="48"/>
      <c r="P40" s="30"/>
    </row>
    <row r="41" spans="1:16" ht="12.75">
      <c r="A41" s="9"/>
      <c r="B41" s="9"/>
      <c r="C41" s="9"/>
      <c r="D41" s="9"/>
      <c r="E41" s="4"/>
      <c r="F41" s="4"/>
      <c r="G41" s="4"/>
      <c r="H41" s="88"/>
      <c r="I41" s="4"/>
      <c r="J41" s="18"/>
      <c r="K41" s="15"/>
      <c r="L41" s="15"/>
      <c r="M41" s="15"/>
      <c r="N41" s="48"/>
      <c r="O41" s="48"/>
      <c r="P41" s="30"/>
    </row>
    <row r="42" spans="1:16" ht="12.75">
      <c r="A42" s="17"/>
      <c r="B42" s="4"/>
      <c r="C42" s="4"/>
      <c r="D42" s="4"/>
      <c r="E42" s="4"/>
      <c r="F42" s="4"/>
      <c r="G42" s="4"/>
      <c r="H42" s="88"/>
      <c r="I42" s="4"/>
      <c r="J42" s="18"/>
      <c r="K42" s="15"/>
      <c r="L42" s="15"/>
      <c r="M42" s="15"/>
      <c r="N42" s="48"/>
      <c r="O42" s="48"/>
      <c r="P42" s="30"/>
    </row>
    <row r="43" spans="1:16" s="2" customFormat="1" ht="12.75">
      <c r="A43" s="9"/>
      <c r="B43" s="9"/>
      <c r="C43" s="9"/>
      <c r="D43" s="9"/>
      <c r="E43" s="9"/>
      <c r="F43" s="9"/>
      <c r="G43" s="9"/>
      <c r="H43" s="88"/>
      <c r="I43" s="9" t="s">
        <v>25</v>
      </c>
      <c r="J43" s="9"/>
      <c r="K43" s="9"/>
      <c r="L43" s="9">
        <f>SUM(L7:L42)</f>
        <v>110</v>
      </c>
      <c r="M43" s="9">
        <f>SUM(M7:M42)</f>
        <v>30</v>
      </c>
      <c r="N43" s="10">
        <f>SUM(N7:N42)</f>
        <v>1</v>
      </c>
      <c r="O43" s="10"/>
      <c r="P43" s="88"/>
    </row>
    <row r="44" spans="1:16" ht="12.75">
      <c r="A44" s="18"/>
      <c r="B44" s="15"/>
      <c r="C44" s="15"/>
      <c r="D44" s="15"/>
      <c r="E44" s="4"/>
      <c r="F44" s="4"/>
      <c r="G44" s="4"/>
      <c r="H44" s="88"/>
      <c r="I44" s="4"/>
      <c r="J44" s="18"/>
      <c r="K44" s="39"/>
      <c r="L44" s="39"/>
      <c r="M44" s="39"/>
      <c r="N44" s="89"/>
      <c r="O44" s="89"/>
      <c r="P44" s="88"/>
    </row>
    <row r="45" spans="1:16" ht="12.75">
      <c r="A45" s="18" t="s">
        <v>20</v>
      </c>
      <c r="B45" s="39" t="s">
        <v>93</v>
      </c>
      <c r="C45" s="39" t="s">
        <v>6</v>
      </c>
      <c r="D45" s="39" t="s">
        <v>39</v>
      </c>
      <c r="E45" s="4"/>
      <c r="F45" s="4"/>
      <c r="G45" s="4"/>
      <c r="H45" s="88"/>
      <c r="I45" s="4"/>
      <c r="J45" s="18"/>
      <c r="K45" s="39" t="s">
        <v>115</v>
      </c>
      <c r="L45" s="39" t="s">
        <v>116</v>
      </c>
      <c r="M45" s="39" t="s">
        <v>6</v>
      </c>
      <c r="N45" s="89" t="s">
        <v>117</v>
      </c>
      <c r="O45" s="89"/>
      <c r="P45" s="30" t="s">
        <v>118</v>
      </c>
    </row>
    <row r="46" spans="1:16" ht="12.75">
      <c r="A46" s="18" t="s">
        <v>173</v>
      </c>
      <c r="B46" s="15">
        <v>27</v>
      </c>
      <c r="C46" s="15">
        <v>31</v>
      </c>
      <c r="D46" s="15">
        <v>0</v>
      </c>
      <c r="E46" s="4"/>
      <c r="F46" s="4"/>
      <c r="G46" s="4"/>
      <c r="H46" s="88"/>
      <c r="I46" s="4"/>
      <c r="J46" s="18" t="s">
        <v>55</v>
      </c>
      <c r="K46" s="15">
        <v>8</v>
      </c>
      <c r="L46" s="15">
        <v>19</v>
      </c>
      <c r="M46" s="15">
        <v>811</v>
      </c>
      <c r="N46" s="48">
        <v>63</v>
      </c>
      <c r="O46" s="48"/>
      <c r="P46" s="90">
        <f>M46/L46</f>
        <v>42.68421052631579</v>
      </c>
    </row>
    <row r="47" spans="1:16" ht="12.75">
      <c r="A47" s="18" t="s">
        <v>131</v>
      </c>
      <c r="B47" s="15">
        <v>6</v>
      </c>
      <c r="C47" s="15">
        <v>84</v>
      </c>
      <c r="D47" s="15">
        <v>0</v>
      </c>
      <c r="E47" s="4"/>
      <c r="F47" s="4"/>
      <c r="G47" s="4"/>
      <c r="H47" s="88"/>
      <c r="I47" s="4"/>
      <c r="J47" s="18" t="s">
        <v>173</v>
      </c>
      <c r="K47" s="15">
        <v>27</v>
      </c>
      <c r="L47" s="15">
        <v>1</v>
      </c>
      <c r="M47" s="15">
        <v>41</v>
      </c>
      <c r="N47" s="48">
        <v>41</v>
      </c>
      <c r="O47" s="48"/>
      <c r="P47" s="90">
        <f>M47/L47</f>
        <v>41</v>
      </c>
    </row>
    <row r="48" spans="1:16" ht="12.75">
      <c r="A48" s="18" t="s">
        <v>87</v>
      </c>
      <c r="B48" s="15">
        <v>23</v>
      </c>
      <c r="C48" s="15">
        <v>60</v>
      </c>
      <c r="D48" s="15">
        <v>1</v>
      </c>
      <c r="E48" s="4"/>
      <c r="F48" s="4"/>
      <c r="G48" s="4"/>
      <c r="H48" s="88"/>
      <c r="I48" s="4"/>
      <c r="J48" s="18"/>
      <c r="K48" s="15"/>
      <c r="L48" s="15"/>
      <c r="M48" s="15"/>
      <c r="N48" s="48"/>
      <c r="O48" s="48"/>
      <c r="P48" s="30"/>
    </row>
    <row r="49" spans="1:16" ht="12.75">
      <c r="A49" s="18" t="s">
        <v>81</v>
      </c>
      <c r="B49" s="15">
        <v>22</v>
      </c>
      <c r="C49" s="15">
        <v>12</v>
      </c>
      <c r="D49" s="15">
        <v>0</v>
      </c>
      <c r="E49" s="4"/>
      <c r="F49" s="4"/>
      <c r="G49" s="4"/>
      <c r="H49" s="88"/>
      <c r="I49" s="4"/>
      <c r="J49" s="18"/>
      <c r="K49" s="15"/>
      <c r="L49" s="15"/>
      <c r="M49" s="15"/>
      <c r="N49" s="48"/>
      <c r="O49" s="48"/>
      <c r="P49" s="30"/>
    </row>
    <row r="50" spans="1:16" ht="12.75">
      <c r="A50" s="17"/>
      <c r="B50" s="15"/>
      <c r="C50" s="15"/>
      <c r="D50" s="15"/>
      <c r="E50" s="4"/>
      <c r="F50" s="4"/>
      <c r="G50" s="4"/>
      <c r="H50" s="88"/>
      <c r="I50" s="4"/>
      <c r="J50" s="18"/>
      <c r="K50" s="39"/>
      <c r="L50" s="39">
        <f>SUM(L43)</f>
        <v>110</v>
      </c>
      <c r="M50" s="39">
        <f>SUM(M43)</f>
        <v>30</v>
      </c>
      <c r="N50" s="89"/>
      <c r="O50" s="89"/>
      <c r="P50" s="88"/>
    </row>
    <row r="51" spans="1:16" ht="12.75">
      <c r="A51" s="9" t="s">
        <v>25</v>
      </c>
      <c r="B51" s="4"/>
      <c r="C51" s="9">
        <f>SUM(C46:C50)</f>
        <v>187</v>
      </c>
      <c r="D51" s="9">
        <f>SUM(D46:D50)</f>
        <v>1</v>
      </c>
      <c r="E51" s="4"/>
      <c r="F51" s="4"/>
      <c r="G51" s="4"/>
      <c r="H51" s="88"/>
      <c r="I51" s="4"/>
      <c r="J51" s="9"/>
      <c r="K51" s="4"/>
      <c r="L51" s="4"/>
      <c r="M51" s="4"/>
      <c r="N51" s="8"/>
      <c r="O51" s="8"/>
      <c r="P51" s="88"/>
    </row>
    <row r="52" spans="1:16" ht="12.75">
      <c r="A52" s="18"/>
      <c r="B52" s="39"/>
      <c r="C52" s="39"/>
      <c r="D52" s="39"/>
      <c r="E52" s="39"/>
      <c r="F52" s="4"/>
      <c r="G52" s="4"/>
      <c r="H52" s="88"/>
      <c r="I52" s="4"/>
      <c r="J52" s="18"/>
      <c r="K52" s="39"/>
      <c r="L52" s="39"/>
      <c r="M52" s="39"/>
      <c r="N52" s="8"/>
      <c r="O52" s="8"/>
      <c r="P52" s="88"/>
    </row>
    <row r="53" spans="1:16" ht="12.75">
      <c r="A53" s="18" t="s">
        <v>23</v>
      </c>
      <c r="B53" s="39" t="s">
        <v>93</v>
      </c>
      <c r="C53" s="39" t="s">
        <v>6</v>
      </c>
      <c r="D53" s="39" t="s">
        <v>39</v>
      </c>
      <c r="E53" s="39"/>
      <c r="F53" s="4"/>
      <c r="G53" s="4"/>
      <c r="H53" s="88"/>
      <c r="I53" s="4"/>
      <c r="J53" s="18"/>
      <c r="K53" s="39" t="s">
        <v>94</v>
      </c>
      <c r="L53" s="39" t="s">
        <v>116</v>
      </c>
      <c r="M53" s="39" t="s">
        <v>6</v>
      </c>
      <c r="N53" s="89" t="s">
        <v>117</v>
      </c>
      <c r="O53" s="89"/>
      <c r="P53" s="30" t="s">
        <v>118</v>
      </c>
    </row>
    <row r="54" spans="1:16" ht="12.75">
      <c r="A54" s="9" t="s">
        <v>131</v>
      </c>
      <c r="B54" s="16">
        <v>6</v>
      </c>
      <c r="C54" s="16">
        <v>10</v>
      </c>
      <c r="D54" s="16">
        <v>0</v>
      </c>
      <c r="E54" s="4"/>
      <c r="F54" s="4"/>
      <c r="G54" s="4"/>
      <c r="H54" s="88"/>
      <c r="I54" s="4"/>
      <c r="J54" s="39" t="s">
        <v>173</v>
      </c>
      <c r="K54" s="15">
        <v>27</v>
      </c>
      <c r="L54" s="15">
        <v>4</v>
      </c>
      <c r="M54" s="15">
        <v>155</v>
      </c>
      <c r="N54" s="48">
        <v>62</v>
      </c>
      <c r="O54" s="48"/>
      <c r="P54" s="90">
        <f>M54/L54</f>
        <v>38.75</v>
      </c>
    </row>
    <row r="55" spans="1:16" ht="12.75">
      <c r="A55" s="9"/>
      <c r="B55" s="15"/>
      <c r="C55" s="15"/>
      <c r="D55" s="15"/>
      <c r="E55" s="4"/>
      <c r="F55" s="4"/>
      <c r="G55" s="4"/>
      <c r="H55" s="88"/>
      <c r="I55" s="4"/>
      <c r="J55" s="9"/>
      <c r="K55" s="15"/>
      <c r="L55" s="15"/>
      <c r="M55" s="15"/>
      <c r="N55" s="48"/>
      <c r="O55" s="48"/>
      <c r="P55" s="30"/>
    </row>
    <row r="56" spans="1:16" ht="12.75">
      <c r="A56" s="9"/>
      <c r="B56" s="15"/>
      <c r="C56" s="15"/>
      <c r="D56" s="15"/>
      <c r="E56" s="4"/>
      <c r="F56" s="4"/>
      <c r="G56" s="4"/>
      <c r="H56" s="88"/>
      <c r="I56" s="4"/>
      <c r="J56" s="9"/>
      <c r="K56" s="15"/>
      <c r="L56" s="15"/>
      <c r="M56" s="15"/>
      <c r="N56" s="48"/>
      <c r="O56" s="48"/>
      <c r="P56" s="30"/>
    </row>
    <row r="57" spans="1:16" ht="12.75">
      <c r="A57" s="9"/>
      <c r="B57" s="15"/>
      <c r="C57" s="15"/>
      <c r="D57" s="15"/>
      <c r="E57" s="4"/>
      <c r="F57" s="4"/>
      <c r="G57" s="4"/>
      <c r="H57" s="88"/>
      <c r="I57" s="4"/>
      <c r="J57" s="9"/>
      <c r="K57" s="15"/>
      <c r="L57" s="15"/>
      <c r="M57" s="15"/>
      <c r="N57" s="48"/>
      <c r="O57" s="48"/>
      <c r="P57" s="30"/>
    </row>
    <row r="58" spans="1:16" ht="12.75">
      <c r="A58" s="9" t="s">
        <v>25</v>
      </c>
      <c r="B58" s="4"/>
      <c r="C58" s="9">
        <f>SUM(C54:C57)</f>
        <v>10</v>
      </c>
      <c r="D58" s="9">
        <f>SUM(D54:D57)</f>
        <v>0</v>
      </c>
      <c r="E58" s="4"/>
      <c r="F58" s="4"/>
      <c r="G58" s="4"/>
      <c r="H58" s="88"/>
      <c r="I58" s="4"/>
      <c r="J58" s="9"/>
      <c r="K58" s="4"/>
      <c r="L58" s="4">
        <f>SUM(L54:L57)</f>
        <v>4</v>
      </c>
      <c r="M58" s="4">
        <f>SUM(M54:M57)</f>
        <v>155</v>
      </c>
      <c r="N58" s="8"/>
      <c r="O58" s="8"/>
      <c r="P58" s="88"/>
    </row>
    <row r="59" spans="1:16" ht="12.75">
      <c r="A59" s="9"/>
      <c r="B59" s="4"/>
      <c r="C59" s="4"/>
      <c r="D59" s="4"/>
      <c r="E59" s="4"/>
      <c r="F59" s="4"/>
      <c r="G59" s="4"/>
      <c r="H59" s="88"/>
      <c r="I59" s="4"/>
      <c r="J59" s="9"/>
      <c r="K59" s="4"/>
      <c r="L59" s="4"/>
      <c r="M59" s="4"/>
      <c r="N59" s="8"/>
      <c r="O59" s="8"/>
      <c r="P59" s="88"/>
    </row>
    <row r="60" spans="1:16" ht="12.75">
      <c r="A60" s="9" t="s">
        <v>119</v>
      </c>
      <c r="B60" s="4" t="s">
        <v>43</v>
      </c>
      <c r="C60" s="4" t="s">
        <v>106</v>
      </c>
      <c r="D60" s="4" t="s">
        <v>6</v>
      </c>
      <c r="E60" s="4" t="s">
        <v>120</v>
      </c>
      <c r="F60" s="4"/>
      <c r="G60" s="4"/>
      <c r="H60" s="30" t="s">
        <v>121</v>
      </c>
      <c r="I60" s="4"/>
      <c r="J60" s="9" t="s">
        <v>45</v>
      </c>
      <c r="K60" s="4"/>
      <c r="L60" s="4" t="s">
        <v>46</v>
      </c>
      <c r="M60" s="4" t="s">
        <v>6</v>
      </c>
      <c r="N60" s="8"/>
      <c r="O60" s="8"/>
      <c r="P60" s="88"/>
    </row>
    <row r="61" spans="1:16" ht="12.75">
      <c r="A61" s="9" t="s">
        <v>140</v>
      </c>
      <c r="B61" s="15">
        <v>0</v>
      </c>
      <c r="C61" s="15">
        <v>0</v>
      </c>
      <c r="D61" s="15">
        <v>0</v>
      </c>
      <c r="E61" s="15">
        <v>9</v>
      </c>
      <c r="F61" s="4"/>
      <c r="G61" s="4"/>
      <c r="H61" s="30">
        <f>(E61*1)+(C61*3)</f>
        <v>9</v>
      </c>
      <c r="I61" s="4"/>
      <c r="J61" s="18"/>
      <c r="K61" s="39"/>
      <c r="L61" s="15">
        <v>18</v>
      </c>
      <c r="M61" s="15">
        <v>137</v>
      </c>
      <c r="N61" s="8"/>
      <c r="O61" s="8"/>
      <c r="P61" s="88"/>
    </row>
    <row r="62" spans="1:16" ht="12.75">
      <c r="A62" s="9" t="s">
        <v>173</v>
      </c>
      <c r="B62" s="15">
        <v>27</v>
      </c>
      <c r="C62" s="15">
        <v>0</v>
      </c>
      <c r="D62" s="15">
        <v>0</v>
      </c>
      <c r="E62" s="15">
        <v>3</v>
      </c>
      <c r="F62" s="4"/>
      <c r="G62" s="4"/>
      <c r="H62" s="30">
        <f>(E62*1)+(C62*3)</f>
        <v>3</v>
      </c>
      <c r="I62" s="4"/>
      <c r="J62" s="18"/>
      <c r="K62" s="39"/>
      <c r="L62" s="39"/>
      <c r="M62" s="39"/>
      <c r="N62" s="8"/>
      <c r="O62" s="8"/>
      <c r="P62" s="88"/>
    </row>
    <row r="63" spans="1:16" ht="12.75">
      <c r="A63" s="9"/>
      <c r="B63" s="15"/>
      <c r="C63" s="15"/>
      <c r="D63" s="15"/>
      <c r="E63" s="15"/>
      <c r="F63" s="4"/>
      <c r="G63" s="4"/>
      <c r="H63" s="30"/>
      <c r="I63" s="4"/>
      <c r="J63" s="18"/>
      <c r="K63" s="39"/>
      <c r="L63" s="39"/>
      <c r="M63" s="39"/>
      <c r="N63" s="8"/>
      <c r="O63" s="8"/>
      <c r="P63" s="88"/>
    </row>
    <row r="64" spans="8:16" ht="12.75">
      <c r="H64" s="45"/>
      <c r="I64" s="46"/>
      <c r="J64" s="47"/>
      <c r="K64" s="46"/>
      <c r="L64" s="46"/>
      <c r="M64" s="46"/>
      <c r="N64" s="91"/>
      <c r="O64" s="91"/>
      <c r="P64" s="45"/>
    </row>
    <row r="65" spans="8:16" ht="12.75">
      <c r="H65" s="45"/>
      <c r="I65" s="46"/>
      <c r="J65" s="47"/>
      <c r="K65" s="46"/>
      <c r="L65" s="46"/>
      <c r="M65" s="46"/>
      <c r="N65" s="91"/>
      <c r="O65" s="91"/>
      <c r="P65" s="45"/>
    </row>
    <row r="66" spans="8:16" ht="12.75">
      <c r="H66" s="45"/>
      <c r="I66" s="46"/>
      <c r="J66" s="47"/>
      <c r="K66" s="46"/>
      <c r="L66" s="46"/>
      <c r="M66" s="46"/>
      <c r="N66" s="91"/>
      <c r="O66" s="91"/>
      <c r="P66" s="45"/>
    </row>
    <row r="67" spans="8:16" ht="12.75">
      <c r="H67" s="45"/>
      <c r="I67" s="46"/>
      <c r="J67" s="47"/>
      <c r="K67" s="46"/>
      <c r="L67" s="46"/>
      <c r="M67" s="46"/>
      <c r="N67" s="91"/>
      <c r="O67" s="91"/>
      <c r="P67" s="45"/>
    </row>
    <row r="68" spans="8:16" ht="12.75">
      <c r="H68" s="45"/>
      <c r="I68" s="46"/>
      <c r="J68" s="47"/>
      <c r="K68" s="46"/>
      <c r="L68" s="46"/>
      <c r="M68" s="46"/>
      <c r="N68" s="91"/>
      <c r="O68" s="91"/>
      <c r="P68" s="45"/>
    </row>
    <row r="69" spans="8:16" ht="12.75">
      <c r="H69" s="45"/>
      <c r="I69" s="46"/>
      <c r="J69" s="47"/>
      <c r="K69" s="46"/>
      <c r="L69" s="46"/>
      <c r="M69" s="46"/>
      <c r="N69" s="91"/>
      <c r="O69" s="91"/>
      <c r="P69" s="45"/>
    </row>
    <row r="70" spans="8:16" ht="12.75">
      <c r="H70" s="45"/>
      <c r="I70" s="46"/>
      <c r="J70" s="47"/>
      <c r="K70" s="46"/>
      <c r="L70" s="46"/>
      <c r="M70" s="46"/>
      <c r="N70" s="91"/>
      <c r="O70" s="91"/>
      <c r="P70" s="45"/>
    </row>
    <row r="71" spans="8:16" ht="12.75">
      <c r="H71" s="45"/>
      <c r="I71" s="46"/>
      <c r="J71" s="47"/>
      <c r="K71" s="46"/>
      <c r="L71" s="46"/>
      <c r="M71" s="46"/>
      <c r="N71" s="91"/>
      <c r="O71" s="91"/>
      <c r="P71" s="45"/>
    </row>
    <row r="72" spans="8:16" ht="12.75">
      <c r="H72" s="45"/>
      <c r="I72" s="46"/>
      <c r="J72" s="47"/>
      <c r="K72" s="46"/>
      <c r="L72" s="46"/>
      <c r="M72" s="46"/>
      <c r="N72" s="91"/>
      <c r="O72" s="91"/>
      <c r="P72" s="45"/>
    </row>
    <row r="73" spans="8:16" ht="12.75">
      <c r="H73" s="45"/>
      <c r="I73" s="46"/>
      <c r="J73" s="47"/>
      <c r="K73" s="46"/>
      <c r="L73" s="46"/>
      <c r="M73" s="46"/>
      <c r="N73" s="91"/>
      <c r="O73" s="91"/>
      <c r="P73" s="45"/>
    </row>
    <row r="74" spans="8:16" ht="12.75">
      <c r="H74" s="45"/>
      <c r="I74" s="46"/>
      <c r="J74" s="47"/>
      <c r="K74" s="46"/>
      <c r="L74" s="46"/>
      <c r="M74" s="46"/>
      <c r="N74" s="91"/>
      <c r="O74" s="91"/>
      <c r="P74" s="45"/>
    </row>
    <row r="75" spans="8:16" ht="12.75">
      <c r="H75" s="45"/>
      <c r="I75" s="46"/>
      <c r="J75" s="47"/>
      <c r="K75" s="46"/>
      <c r="L75" s="46"/>
      <c r="M75" s="46"/>
      <c r="N75" s="91"/>
      <c r="O75" s="91"/>
      <c r="P75" s="45"/>
    </row>
    <row r="76" spans="8:16" ht="12.75">
      <c r="H76" s="45"/>
      <c r="I76" s="46"/>
      <c r="J76" s="47"/>
      <c r="K76" s="46"/>
      <c r="L76" s="46"/>
      <c r="M76" s="46"/>
      <c r="N76" s="91"/>
      <c r="O76" s="91"/>
      <c r="P76" s="45"/>
    </row>
    <row r="77" spans="8:16" ht="12.75">
      <c r="H77" s="45"/>
      <c r="I77" s="46"/>
      <c r="J77" s="47"/>
      <c r="K77" s="46"/>
      <c r="L77" s="46"/>
      <c r="M77" s="46"/>
      <c r="N77" s="91"/>
      <c r="O77" s="91"/>
      <c r="P77" s="45"/>
    </row>
    <row r="78" spans="8:16" ht="12.75">
      <c r="H78" s="45"/>
      <c r="I78" s="46"/>
      <c r="J78" s="47"/>
      <c r="K78" s="46"/>
      <c r="L78" s="46"/>
      <c r="M78" s="46"/>
      <c r="N78" s="91"/>
      <c r="O78" s="91"/>
      <c r="P78" s="45"/>
    </row>
    <row r="79" spans="8:16" ht="12.75">
      <c r="H79" s="45"/>
      <c r="I79" s="46"/>
      <c r="J79" s="47"/>
      <c r="K79" s="46"/>
      <c r="L79" s="46"/>
      <c r="M79" s="46"/>
      <c r="N79" s="91"/>
      <c r="O79" s="91"/>
      <c r="P79" s="45"/>
    </row>
    <row r="80" spans="8:16" ht="12.75">
      <c r="H80" s="45"/>
      <c r="I80" s="46"/>
      <c r="J80" s="47"/>
      <c r="K80" s="46"/>
      <c r="L80" s="46"/>
      <c r="M80" s="46"/>
      <c r="N80" s="91"/>
      <c r="O80" s="91"/>
      <c r="P80" s="45"/>
    </row>
    <row r="81" spans="8:16" ht="12.75">
      <c r="H81" s="45"/>
      <c r="I81" s="46"/>
      <c r="J81" s="47"/>
      <c r="K81" s="46"/>
      <c r="L81" s="46"/>
      <c r="M81" s="46"/>
      <c r="N81" s="91"/>
      <c r="O81" s="91"/>
      <c r="P81" s="45"/>
    </row>
    <row r="82" spans="8:16" ht="12.75">
      <c r="H82" s="45"/>
      <c r="I82" s="46"/>
      <c r="J82" s="47"/>
      <c r="K82" s="46"/>
      <c r="L82" s="46"/>
      <c r="M82" s="46"/>
      <c r="N82" s="91"/>
      <c r="O82" s="91"/>
      <c r="P82" s="45"/>
    </row>
    <row r="83" spans="8:16" ht="12.75">
      <c r="H83" s="45"/>
      <c r="I83" s="46"/>
      <c r="J83" s="47"/>
      <c r="K83" s="46"/>
      <c r="L83" s="46"/>
      <c r="M83" s="46"/>
      <c r="N83" s="91"/>
      <c r="O83" s="91"/>
      <c r="P83" s="45"/>
    </row>
    <row r="84" spans="8:16" ht="12.75">
      <c r="H84" s="45"/>
      <c r="I84" s="46"/>
      <c r="J84" s="47"/>
      <c r="K84" s="46"/>
      <c r="L84" s="46"/>
      <c r="M84" s="46"/>
      <c r="N84" s="91"/>
      <c r="O84" s="91"/>
      <c r="P84" s="45"/>
    </row>
    <row r="85" spans="8:16" ht="12.75">
      <c r="H85" s="45"/>
      <c r="I85" s="46"/>
      <c r="J85" s="47"/>
      <c r="K85" s="46"/>
      <c r="L85" s="46"/>
      <c r="M85" s="46"/>
      <c r="N85" s="91"/>
      <c r="O85" s="91"/>
      <c r="P85" s="45"/>
    </row>
    <row r="86" spans="8:16" ht="12.75">
      <c r="H86" s="45"/>
      <c r="I86" s="46"/>
      <c r="J86" s="47"/>
      <c r="K86" s="46"/>
      <c r="L86" s="46"/>
      <c r="M86" s="46"/>
      <c r="N86" s="91"/>
      <c r="O86" s="91"/>
      <c r="P86" s="45"/>
    </row>
    <row r="87" spans="8:16" ht="12.75">
      <c r="H87" s="45"/>
      <c r="I87" s="46"/>
      <c r="J87" s="47"/>
      <c r="K87" s="46"/>
      <c r="L87" s="46"/>
      <c r="M87" s="46"/>
      <c r="N87" s="91"/>
      <c r="O87" s="91"/>
      <c r="P87" s="45"/>
    </row>
    <row r="88" spans="8:16" ht="12.75">
      <c r="H88" s="45"/>
      <c r="I88" s="46"/>
      <c r="J88" s="47"/>
      <c r="K88" s="46"/>
      <c r="L88" s="46"/>
      <c r="M88" s="46"/>
      <c r="N88" s="91"/>
      <c r="O88" s="91"/>
      <c r="P88" s="45"/>
    </row>
    <row r="89" spans="8:16" ht="12.75">
      <c r="H89" s="45"/>
      <c r="I89" s="46"/>
      <c r="J89" s="47"/>
      <c r="K89" s="46"/>
      <c r="L89" s="46"/>
      <c r="M89" s="46"/>
      <c r="N89" s="91"/>
      <c r="O89" s="91"/>
      <c r="P89" s="45"/>
    </row>
    <row r="90" spans="8:16" ht="12.75">
      <c r="H90" s="45"/>
      <c r="I90" s="46"/>
      <c r="J90" s="47"/>
      <c r="K90" s="46"/>
      <c r="L90" s="46"/>
      <c r="M90" s="46"/>
      <c r="N90" s="91"/>
      <c r="O90" s="91"/>
      <c r="P90" s="45"/>
    </row>
    <row r="91" spans="8:16" ht="12.75">
      <c r="H91" s="45"/>
      <c r="I91" s="46"/>
      <c r="J91" s="47"/>
      <c r="K91" s="46"/>
      <c r="L91" s="46"/>
      <c r="M91" s="46"/>
      <c r="N91" s="91"/>
      <c r="O91" s="91"/>
      <c r="P91" s="45"/>
    </row>
    <row r="92" spans="8:16" ht="12.75">
      <c r="H92" s="45"/>
      <c r="I92" s="46"/>
      <c r="J92" s="47"/>
      <c r="K92" s="46"/>
      <c r="L92" s="46"/>
      <c r="M92" s="46"/>
      <c r="N92" s="91"/>
      <c r="O92" s="91"/>
      <c r="P92" s="45"/>
    </row>
    <row r="93" spans="8:16" ht="12.75">
      <c r="H93" s="45"/>
      <c r="I93" s="46"/>
      <c r="J93" s="47"/>
      <c r="K93" s="46"/>
      <c r="L93" s="46"/>
      <c r="M93" s="46"/>
      <c r="N93" s="91"/>
      <c r="O93" s="91"/>
      <c r="P93" s="45"/>
    </row>
    <row r="94" spans="8:16" ht="12.75">
      <c r="H94" s="45"/>
      <c r="I94" s="46"/>
      <c r="J94" s="47"/>
      <c r="K94" s="46"/>
      <c r="L94" s="46"/>
      <c r="M94" s="46"/>
      <c r="N94" s="91"/>
      <c r="O94" s="91"/>
      <c r="P94" s="45"/>
    </row>
    <row r="95" spans="8:16" ht="12.75">
      <c r="H95" s="45"/>
      <c r="I95" s="46"/>
      <c r="J95" s="47"/>
      <c r="K95" s="46"/>
      <c r="L95" s="46"/>
      <c r="M95" s="46"/>
      <c r="N95" s="91"/>
      <c r="O95" s="91"/>
      <c r="P95" s="45"/>
    </row>
    <row r="96" spans="8:16" ht="12.75">
      <c r="H96" s="45"/>
      <c r="I96" s="46"/>
      <c r="J96" s="47"/>
      <c r="K96" s="46"/>
      <c r="L96" s="46"/>
      <c r="M96" s="46"/>
      <c r="N96" s="91"/>
      <c r="O96" s="91"/>
      <c r="P96" s="45"/>
    </row>
    <row r="97" spans="8:16" ht="12.75">
      <c r="H97" s="45"/>
      <c r="I97" s="46"/>
      <c r="J97" s="47"/>
      <c r="K97" s="46"/>
      <c r="L97" s="46"/>
      <c r="M97" s="46"/>
      <c r="N97" s="91"/>
      <c r="O97" s="91"/>
      <c r="P97" s="45"/>
    </row>
    <row r="98" spans="8:16" ht="12.75">
      <c r="H98" s="45"/>
      <c r="I98" s="46"/>
      <c r="J98" s="47"/>
      <c r="K98" s="46"/>
      <c r="L98" s="46"/>
      <c r="M98" s="46"/>
      <c r="N98" s="91"/>
      <c r="O98" s="91"/>
      <c r="P98" s="45"/>
    </row>
    <row r="99" spans="8:16" ht="12.75">
      <c r="H99" s="45"/>
      <c r="I99" s="46"/>
      <c r="J99" s="47"/>
      <c r="K99" s="46"/>
      <c r="L99" s="46"/>
      <c r="M99" s="46"/>
      <c r="N99" s="91"/>
      <c r="O99" s="91"/>
      <c r="P99" s="45"/>
    </row>
    <row r="100" spans="8:16" ht="12.75">
      <c r="H100" s="45"/>
      <c r="I100" s="46"/>
      <c r="J100" s="47"/>
      <c r="K100" s="46"/>
      <c r="L100" s="46"/>
      <c r="M100" s="46"/>
      <c r="N100" s="91"/>
      <c r="O100" s="91"/>
      <c r="P100" s="45"/>
    </row>
    <row r="101" spans="8:16" ht="12.75">
      <c r="H101" s="45"/>
      <c r="I101" s="46"/>
      <c r="J101" s="47"/>
      <c r="K101" s="46"/>
      <c r="L101" s="46"/>
      <c r="M101" s="46"/>
      <c r="N101" s="91"/>
      <c r="O101" s="91"/>
      <c r="P101" s="45"/>
    </row>
    <row r="102" spans="8:16" ht="12.75">
      <c r="H102" s="45"/>
      <c r="I102" s="46"/>
      <c r="J102" s="47"/>
      <c r="K102" s="46"/>
      <c r="L102" s="46"/>
      <c r="M102" s="46"/>
      <c r="N102" s="91"/>
      <c r="O102" s="91"/>
      <c r="P102" s="45"/>
    </row>
    <row r="103" spans="8:16" ht="12.75">
      <c r="H103" s="45"/>
      <c r="I103" s="46"/>
      <c r="J103" s="47"/>
      <c r="K103" s="46"/>
      <c r="L103" s="46"/>
      <c r="M103" s="46"/>
      <c r="N103" s="91"/>
      <c r="O103" s="91"/>
      <c r="P103" s="45"/>
    </row>
    <row r="104" spans="8:16" ht="12.75">
      <c r="H104" s="45"/>
      <c r="I104" s="46"/>
      <c r="J104" s="47"/>
      <c r="K104" s="46"/>
      <c r="L104" s="46"/>
      <c r="M104" s="46"/>
      <c r="N104" s="91"/>
      <c r="O104" s="91"/>
      <c r="P104" s="45"/>
    </row>
    <row r="105" spans="8:16" ht="12.75">
      <c r="H105" s="45"/>
      <c r="I105" s="46"/>
      <c r="J105" s="47"/>
      <c r="K105" s="46"/>
      <c r="L105" s="46"/>
      <c r="M105" s="46"/>
      <c r="N105" s="91"/>
      <c r="O105" s="91"/>
      <c r="P105" s="45"/>
    </row>
    <row r="106" spans="8:16" ht="12.75">
      <c r="H106" s="45"/>
      <c r="I106" s="46"/>
      <c r="J106" s="47"/>
      <c r="K106" s="46"/>
      <c r="L106" s="46"/>
      <c r="M106" s="46"/>
      <c r="N106" s="91"/>
      <c r="O106" s="91"/>
      <c r="P106" s="45"/>
    </row>
    <row r="107" spans="8:16" ht="12.75">
      <c r="H107" s="45"/>
      <c r="I107" s="46"/>
      <c r="J107" s="47"/>
      <c r="K107" s="46"/>
      <c r="L107" s="46"/>
      <c r="M107" s="46"/>
      <c r="N107" s="91"/>
      <c r="O107" s="91"/>
      <c r="P107" s="45"/>
    </row>
    <row r="108" spans="8:16" ht="12.75">
      <c r="H108" s="45"/>
      <c r="I108" s="46"/>
      <c r="J108" s="47"/>
      <c r="K108" s="46"/>
      <c r="L108" s="46"/>
      <c r="M108" s="46"/>
      <c r="N108" s="91"/>
      <c r="O108" s="91"/>
      <c r="P108" s="45"/>
    </row>
    <row r="109" spans="8:16" ht="12.75">
      <c r="H109" s="45"/>
      <c r="I109" s="46"/>
      <c r="J109" s="47"/>
      <c r="K109" s="46"/>
      <c r="L109" s="46"/>
      <c r="M109" s="46"/>
      <c r="N109" s="91"/>
      <c r="O109" s="91"/>
      <c r="P109" s="45"/>
    </row>
    <row r="110" spans="8:16" ht="12.75">
      <c r="H110" s="45"/>
      <c r="I110" s="46"/>
      <c r="J110" s="47"/>
      <c r="K110" s="46"/>
      <c r="L110" s="46"/>
      <c r="M110" s="46"/>
      <c r="N110" s="91"/>
      <c r="O110" s="91"/>
      <c r="P110" s="45"/>
    </row>
    <row r="111" spans="8:16" ht="12.75">
      <c r="H111" s="45"/>
      <c r="I111" s="46"/>
      <c r="J111" s="47"/>
      <c r="K111" s="46"/>
      <c r="L111" s="46"/>
      <c r="M111" s="46"/>
      <c r="N111" s="91"/>
      <c r="O111" s="91"/>
      <c r="P111" s="45"/>
    </row>
    <row r="112" spans="8:16" ht="12.75">
      <c r="H112" s="45"/>
      <c r="I112" s="46"/>
      <c r="J112" s="47"/>
      <c r="K112" s="46"/>
      <c r="L112" s="46"/>
      <c r="M112" s="46"/>
      <c r="N112" s="91"/>
      <c r="O112" s="91"/>
      <c r="P112" s="45"/>
    </row>
    <row r="113" spans="8:16" ht="12.75">
      <c r="H113" s="45"/>
      <c r="I113" s="46"/>
      <c r="J113" s="47"/>
      <c r="K113" s="46"/>
      <c r="L113" s="46"/>
      <c r="M113" s="46"/>
      <c r="N113" s="91"/>
      <c r="O113" s="91"/>
      <c r="P113" s="45"/>
    </row>
    <row r="114" spans="8:16" ht="12.75">
      <c r="H114" s="45"/>
      <c r="I114" s="46"/>
      <c r="J114" s="47"/>
      <c r="K114" s="46"/>
      <c r="L114" s="46"/>
      <c r="M114" s="46"/>
      <c r="N114" s="91"/>
      <c r="O114" s="91"/>
      <c r="P114" s="45"/>
    </row>
    <row r="115" spans="8:16" ht="12.75">
      <c r="H115" s="45"/>
      <c r="I115" s="46"/>
      <c r="J115" s="47"/>
      <c r="K115" s="46"/>
      <c r="L115" s="46"/>
      <c r="M115" s="46"/>
      <c r="N115" s="91"/>
      <c r="O115" s="91"/>
      <c r="P115" s="45"/>
    </row>
    <row r="116" spans="8:16" ht="12.75">
      <c r="H116" s="45"/>
      <c r="I116" s="46"/>
      <c r="J116" s="47"/>
      <c r="K116" s="46"/>
      <c r="L116" s="46"/>
      <c r="M116" s="46"/>
      <c r="N116" s="91"/>
      <c r="O116" s="91"/>
      <c r="P116" s="45"/>
    </row>
    <row r="117" spans="8:16" ht="12.75">
      <c r="H117" s="45"/>
      <c r="I117" s="46"/>
      <c r="J117" s="47"/>
      <c r="K117" s="46"/>
      <c r="L117" s="46"/>
      <c r="M117" s="46"/>
      <c r="N117" s="91"/>
      <c r="O117" s="91"/>
      <c r="P117" s="45"/>
    </row>
    <row r="118" spans="8:16" ht="12.75">
      <c r="H118" s="45"/>
      <c r="I118" s="46"/>
      <c r="J118" s="47"/>
      <c r="K118" s="46"/>
      <c r="L118" s="46"/>
      <c r="M118" s="46"/>
      <c r="N118" s="91"/>
      <c r="O118" s="91"/>
      <c r="P118" s="45"/>
    </row>
    <row r="119" spans="8:16" ht="12.75">
      <c r="H119" s="45"/>
      <c r="I119" s="46"/>
      <c r="J119" s="47"/>
      <c r="K119" s="46"/>
      <c r="L119" s="46"/>
      <c r="M119" s="46"/>
      <c r="N119" s="91"/>
      <c r="O119" s="91"/>
      <c r="P119" s="45"/>
    </row>
    <row r="120" spans="8:16" ht="12.75">
      <c r="H120" s="45"/>
      <c r="I120" s="46"/>
      <c r="J120" s="47"/>
      <c r="K120" s="46"/>
      <c r="L120" s="46"/>
      <c r="M120" s="46"/>
      <c r="N120" s="91"/>
      <c r="O120" s="91"/>
      <c r="P120" s="45"/>
    </row>
    <row r="121" spans="8:16" ht="12.75">
      <c r="H121" s="45"/>
      <c r="I121" s="46"/>
      <c r="J121" s="47"/>
      <c r="K121" s="46"/>
      <c r="L121" s="46"/>
      <c r="M121" s="46"/>
      <c r="N121" s="91"/>
      <c r="O121" s="91"/>
      <c r="P121" s="45"/>
    </row>
    <row r="122" spans="8:16" ht="12.75">
      <c r="H122" s="45"/>
      <c r="I122" s="46"/>
      <c r="J122" s="47"/>
      <c r="K122" s="46"/>
      <c r="L122" s="46"/>
      <c r="M122" s="46"/>
      <c r="N122" s="91"/>
      <c r="O122" s="91"/>
      <c r="P122" s="45"/>
    </row>
    <row r="123" spans="8:16" ht="12.75">
      <c r="H123" s="45"/>
      <c r="I123" s="46"/>
      <c r="J123" s="47"/>
      <c r="K123" s="46"/>
      <c r="L123" s="46"/>
      <c r="M123" s="46"/>
      <c r="N123" s="91"/>
      <c r="O123" s="91"/>
      <c r="P123" s="45"/>
    </row>
    <row r="124" spans="8:16" ht="12.75">
      <c r="H124" s="45"/>
      <c r="I124" s="46"/>
      <c r="J124" s="47"/>
      <c r="K124" s="46"/>
      <c r="L124" s="46"/>
      <c r="M124" s="46"/>
      <c r="N124" s="91"/>
      <c r="O124" s="91"/>
      <c r="P124" s="45"/>
    </row>
    <row r="125" spans="8:16" ht="12.75">
      <c r="H125" s="45"/>
      <c r="I125" s="46"/>
      <c r="J125" s="47"/>
      <c r="K125" s="46"/>
      <c r="L125" s="46"/>
      <c r="M125" s="46"/>
      <c r="N125" s="91"/>
      <c r="O125" s="91"/>
      <c r="P125" s="45"/>
    </row>
    <row r="126" spans="8:16" ht="12.75">
      <c r="H126" s="45"/>
      <c r="I126" s="46"/>
      <c r="J126" s="47"/>
      <c r="K126" s="46"/>
      <c r="L126" s="46"/>
      <c r="M126" s="46"/>
      <c r="N126" s="91"/>
      <c r="O126" s="91"/>
      <c r="P126" s="45"/>
    </row>
    <row r="127" spans="8:16" ht="12.75">
      <c r="H127" s="45"/>
      <c r="I127" s="46"/>
      <c r="J127" s="47"/>
      <c r="K127" s="46"/>
      <c r="L127" s="46"/>
      <c r="M127" s="46"/>
      <c r="N127" s="91"/>
      <c r="O127" s="91"/>
      <c r="P127" s="45"/>
    </row>
    <row r="128" spans="8:16" ht="12.75">
      <c r="H128" s="45"/>
      <c r="I128" s="46"/>
      <c r="J128" s="47"/>
      <c r="K128" s="46"/>
      <c r="L128" s="46"/>
      <c r="M128" s="46"/>
      <c r="N128" s="91"/>
      <c r="O128" s="91"/>
      <c r="P128" s="45"/>
    </row>
    <row r="129" spans="8:16" ht="12.75">
      <c r="H129" s="45"/>
      <c r="I129" s="46"/>
      <c r="J129" s="47"/>
      <c r="K129" s="46"/>
      <c r="L129" s="46"/>
      <c r="M129" s="46"/>
      <c r="N129" s="91"/>
      <c r="O129" s="91"/>
      <c r="P129" s="45"/>
    </row>
    <row r="130" spans="8:16" ht="12.75">
      <c r="H130" s="45"/>
      <c r="I130" s="46"/>
      <c r="J130" s="47"/>
      <c r="K130" s="46"/>
      <c r="L130" s="46"/>
      <c r="M130" s="46"/>
      <c r="N130" s="91"/>
      <c r="O130" s="91"/>
      <c r="P130" s="45"/>
    </row>
    <row r="131" spans="8:16" ht="12.75">
      <c r="H131" s="45"/>
      <c r="I131" s="46"/>
      <c r="J131" s="47"/>
      <c r="K131" s="46"/>
      <c r="L131" s="46"/>
      <c r="M131" s="46"/>
      <c r="N131" s="91"/>
      <c r="O131" s="91"/>
      <c r="P131" s="45"/>
    </row>
    <row r="132" spans="8:16" ht="12.75">
      <c r="H132" s="45"/>
      <c r="I132" s="46"/>
      <c r="J132" s="47"/>
      <c r="K132" s="46"/>
      <c r="L132" s="46"/>
      <c r="M132" s="46"/>
      <c r="N132" s="91"/>
      <c r="O132" s="91"/>
      <c r="P132" s="45"/>
    </row>
    <row r="133" spans="8:16" ht="12.75">
      <c r="H133" s="45"/>
      <c r="I133" s="46"/>
      <c r="J133" s="47"/>
      <c r="K133" s="46"/>
      <c r="L133" s="46"/>
      <c r="M133" s="46"/>
      <c r="N133" s="91"/>
      <c r="O133" s="91"/>
      <c r="P133" s="45"/>
    </row>
    <row r="134" spans="8:16" ht="12.75">
      <c r="H134" s="45"/>
      <c r="I134" s="46"/>
      <c r="J134" s="47"/>
      <c r="K134" s="46"/>
      <c r="L134" s="46"/>
      <c r="M134" s="46"/>
      <c r="N134" s="91"/>
      <c r="O134" s="91"/>
      <c r="P134" s="45"/>
    </row>
    <row r="135" spans="8:16" ht="12.75">
      <c r="H135" s="45"/>
      <c r="I135" s="46"/>
      <c r="J135" s="47"/>
      <c r="K135" s="46"/>
      <c r="L135" s="46"/>
      <c r="M135" s="46"/>
      <c r="N135" s="91"/>
      <c r="O135" s="91"/>
      <c r="P135" s="45"/>
    </row>
    <row r="136" spans="8:16" ht="12.75">
      <c r="H136" s="45"/>
      <c r="I136" s="46"/>
      <c r="J136" s="47"/>
      <c r="K136" s="46"/>
      <c r="L136" s="46"/>
      <c r="M136" s="46"/>
      <c r="N136" s="91"/>
      <c r="O136" s="91"/>
      <c r="P136" s="45"/>
    </row>
    <row r="137" spans="8:16" ht="12.75">
      <c r="H137" s="45"/>
      <c r="I137" s="46"/>
      <c r="J137" s="47"/>
      <c r="K137" s="46"/>
      <c r="L137" s="46"/>
      <c r="M137" s="46"/>
      <c r="N137" s="91"/>
      <c r="O137" s="91"/>
      <c r="P137" s="45"/>
    </row>
    <row r="138" spans="8:16" ht="12.75">
      <c r="H138" s="45"/>
      <c r="I138" s="46"/>
      <c r="J138" s="47"/>
      <c r="K138" s="46"/>
      <c r="L138" s="46"/>
      <c r="M138" s="46"/>
      <c r="N138" s="91"/>
      <c r="O138" s="91"/>
      <c r="P138" s="45"/>
    </row>
    <row r="139" spans="8:16" ht="12.75">
      <c r="H139" s="45"/>
      <c r="I139" s="46"/>
      <c r="J139" s="47"/>
      <c r="K139" s="46"/>
      <c r="L139" s="46"/>
      <c r="M139" s="46"/>
      <c r="N139" s="91"/>
      <c r="O139" s="91"/>
      <c r="P139" s="45"/>
    </row>
    <row r="140" spans="8:16" ht="12.75">
      <c r="H140" s="45"/>
      <c r="I140" s="46"/>
      <c r="J140" s="47"/>
      <c r="K140" s="46"/>
      <c r="L140" s="46"/>
      <c r="M140" s="46"/>
      <c r="N140" s="91"/>
      <c r="O140" s="91"/>
      <c r="P140" s="45"/>
    </row>
    <row r="141" spans="8:16" ht="12.75">
      <c r="H141" s="45"/>
      <c r="I141" s="46"/>
      <c r="J141" s="47"/>
      <c r="K141" s="46"/>
      <c r="L141" s="46"/>
      <c r="M141" s="46"/>
      <c r="N141" s="91"/>
      <c r="O141" s="91"/>
      <c r="P141" s="45"/>
    </row>
    <row r="142" spans="8:16" ht="12.75">
      <c r="H142" s="45"/>
      <c r="I142" s="46"/>
      <c r="J142" s="47"/>
      <c r="K142" s="46"/>
      <c r="L142" s="46"/>
      <c r="M142" s="46"/>
      <c r="N142" s="91"/>
      <c r="O142" s="91"/>
      <c r="P142" s="45"/>
    </row>
    <row r="143" spans="8:16" ht="12.75">
      <c r="H143" s="45"/>
      <c r="I143" s="46"/>
      <c r="J143" s="47"/>
      <c r="K143" s="46"/>
      <c r="L143" s="46"/>
      <c r="M143" s="46"/>
      <c r="N143" s="91"/>
      <c r="O143" s="91"/>
      <c r="P143" s="45"/>
    </row>
    <row r="144" spans="8:16" ht="12.75">
      <c r="H144" s="45"/>
      <c r="I144" s="46"/>
      <c r="J144" s="47"/>
      <c r="K144" s="46"/>
      <c r="L144" s="46"/>
      <c r="M144" s="46"/>
      <c r="N144" s="91"/>
      <c r="O144" s="91"/>
      <c r="P144" s="45"/>
    </row>
    <row r="145" spans="8:16" ht="12.75">
      <c r="H145" s="45"/>
      <c r="I145" s="46"/>
      <c r="J145" s="47"/>
      <c r="K145" s="46"/>
      <c r="L145" s="46"/>
      <c r="M145" s="46"/>
      <c r="N145" s="91"/>
      <c r="O145" s="91"/>
      <c r="P145" s="45"/>
    </row>
    <row r="146" spans="8:16" ht="12.75">
      <c r="H146" s="45"/>
      <c r="I146" s="46"/>
      <c r="J146" s="47"/>
      <c r="K146" s="46"/>
      <c r="L146" s="46"/>
      <c r="M146" s="46"/>
      <c r="N146" s="91"/>
      <c r="O146" s="91"/>
      <c r="P146" s="45"/>
    </row>
    <row r="147" spans="8:16" ht="12.75">
      <c r="H147" s="45"/>
      <c r="I147" s="46"/>
      <c r="J147" s="47"/>
      <c r="K147" s="46"/>
      <c r="L147" s="46"/>
      <c r="M147" s="46"/>
      <c r="N147" s="91"/>
      <c r="O147" s="91"/>
      <c r="P147" s="45"/>
    </row>
    <row r="148" spans="8:16" ht="12.75">
      <c r="H148" s="45"/>
      <c r="I148" s="46"/>
      <c r="J148" s="47"/>
      <c r="K148" s="46"/>
      <c r="L148" s="46"/>
      <c r="M148" s="46"/>
      <c r="N148" s="91"/>
      <c r="O148" s="91"/>
      <c r="P148" s="45"/>
    </row>
    <row r="149" spans="8:16" ht="12.75">
      <c r="H149" s="45"/>
      <c r="I149" s="46"/>
      <c r="J149" s="47"/>
      <c r="K149" s="46"/>
      <c r="L149" s="46"/>
      <c r="M149" s="46"/>
      <c r="N149" s="91"/>
      <c r="O149" s="91"/>
      <c r="P149" s="45"/>
    </row>
    <row r="150" spans="8:16" ht="12.75">
      <c r="H150" s="45"/>
      <c r="I150" s="46"/>
      <c r="J150" s="47"/>
      <c r="K150" s="46"/>
      <c r="L150" s="46"/>
      <c r="M150" s="46"/>
      <c r="N150" s="91"/>
      <c r="O150" s="91"/>
      <c r="P150" s="45"/>
    </row>
    <row r="151" spans="8:16" ht="12.75">
      <c r="H151" s="45"/>
      <c r="I151" s="46"/>
      <c r="J151" s="47"/>
      <c r="K151" s="46"/>
      <c r="L151" s="46"/>
      <c r="M151" s="46"/>
      <c r="N151" s="91"/>
      <c r="O151" s="91"/>
      <c r="P151" s="45"/>
    </row>
    <row r="152" spans="8:16" ht="12.75">
      <c r="H152" s="45"/>
      <c r="I152" s="46"/>
      <c r="J152" s="47"/>
      <c r="K152" s="46"/>
      <c r="L152" s="46"/>
      <c r="M152" s="46"/>
      <c r="N152" s="91"/>
      <c r="O152" s="91"/>
      <c r="P152" s="45"/>
    </row>
    <row r="153" spans="8:16" ht="12.75">
      <c r="H153" s="45"/>
      <c r="I153" s="46"/>
      <c r="J153" s="47"/>
      <c r="K153" s="46"/>
      <c r="L153" s="46"/>
      <c r="M153" s="46"/>
      <c r="N153" s="91"/>
      <c r="O153" s="91"/>
      <c r="P153" s="45"/>
    </row>
    <row r="154" spans="8:16" ht="12.75">
      <c r="H154" s="45"/>
      <c r="I154" s="46"/>
      <c r="J154" s="47"/>
      <c r="K154" s="46"/>
      <c r="L154" s="46"/>
      <c r="M154" s="46"/>
      <c r="N154" s="91"/>
      <c r="O154" s="91"/>
      <c r="P154" s="45"/>
    </row>
    <row r="155" spans="8:16" ht="12.75">
      <c r="H155" s="45"/>
      <c r="I155" s="46"/>
      <c r="J155" s="47"/>
      <c r="K155" s="46"/>
      <c r="L155" s="46"/>
      <c r="M155" s="46"/>
      <c r="N155" s="91"/>
      <c r="O155" s="91"/>
      <c r="P155" s="45"/>
    </row>
    <row r="156" spans="8:16" ht="12.75">
      <c r="H156" s="45"/>
      <c r="I156" s="46"/>
      <c r="J156" s="47"/>
      <c r="K156" s="46"/>
      <c r="L156" s="46"/>
      <c r="M156" s="46"/>
      <c r="N156" s="91"/>
      <c r="O156" s="91"/>
      <c r="P156" s="45"/>
    </row>
    <row r="157" spans="8:16" ht="12.75">
      <c r="H157" s="45"/>
      <c r="I157" s="46"/>
      <c r="J157" s="47"/>
      <c r="K157" s="46"/>
      <c r="L157" s="46"/>
      <c r="M157" s="46"/>
      <c r="N157" s="91"/>
      <c r="O157" s="91"/>
      <c r="P157" s="45"/>
    </row>
    <row r="158" spans="8:16" ht="12.75">
      <c r="H158" s="45"/>
      <c r="I158" s="46"/>
      <c r="J158" s="47"/>
      <c r="K158" s="46"/>
      <c r="L158" s="46"/>
      <c r="M158" s="46"/>
      <c r="N158" s="91"/>
      <c r="O158" s="91"/>
      <c r="P158" s="45"/>
    </row>
    <row r="159" spans="8:16" ht="12.75">
      <c r="H159" s="45"/>
      <c r="I159" s="46"/>
      <c r="J159" s="47"/>
      <c r="K159" s="46"/>
      <c r="L159" s="46"/>
      <c r="M159" s="46"/>
      <c r="N159" s="91"/>
      <c r="O159" s="91"/>
      <c r="P159" s="45"/>
    </row>
    <row r="160" spans="8:16" ht="12.75">
      <c r="H160" s="45"/>
      <c r="I160" s="46"/>
      <c r="J160" s="47"/>
      <c r="K160" s="46"/>
      <c r="L160" s="46"/>
      <c r="M160" s="46"/>
      <c r="N160" s="91"/>
      <c r="O160" s="91"/>
      <c r="P160" s="45"/>
    </row>
    <row r="161" spans="8:16" ht="12.75">
      <c r="H161" s="45"/>
      <c r="I161" s="46"/>
      <c r="J161" s="47"/>
      <c r="K161" s="46"/>
      <c r="L161" s="46"/>
      <c r="M161" s="46"/>
      <c r="N161" s="91"/>
      <c r="O161" s="91"/>
      <c r="P161" s="45"/>
    </row>
    <row r="162" spans="8:16" ht="12.75">
      <c r="H162" s="45"/>
      <c r="I162" s="46"/>
      <c r="J162" s="47"/>
      <c r="K162" s="46"/>
      <c r="L162" s="46"/>
      <c r="M162" s="46"/>
      <c r="N162" s="91"/>
      <c r="O162" s="91"/>
      <c r="P162" s="45"/>
    </row>
    <row r="163" spans="8:16" ht="12.75">
      <c r="H163" s="45"/>
      <c r="I163" s="46"/>
      <c r="J163" s="47"/>
      <c r="K163" s="46"/>
      <c r="L163" s="46"/>
      <c r="M163" s="46"/>
      <c r="N163" s="91"/>
      <c r="O163" s="91"/>
      <c r="P163" s="45"/>
    </row>
    <row r="164" spans="8:16" ht="12.75">
      <c r="H164" s="45"/>
      <c r="I164" s="46"/>
      <c r="J164" s="47"/>
      <c r="K164" s="46"/>
      <c r="L164" s="46"/>
      <c r="M164" s="46"/>
      <c r="N164" s="91"/>
      <c r="O164" s="91"/>
      <c r="P164" s="45"/>
    </row>
    <row r="165" spans="8:16" ht="12.75">
      <c r="H165" s="45"/>
      <c r="I165" s="46"/>
      <c r="J165" s="47"/>
      <c r="K165" s="46"/>
      <c r="L165" s="46"/>
      <c r="M165" s="46"/>
      <c r="N165" s="91"/>
      <c r="O165" s="91"/>
      <c r="P165" s="45"/>
    </row>
    <row r="166" spans="8:16" ht="12.75">
      <c r="H166" s="45"/>
      <c r="I166" s="46"/>
      <c r="J166" s="47"/>
      <c r="K166" s="46"/>
      <c r="L166" s="46"/>
      <c r="M166" s="46"/>
      <c r="N166" s="91"/>
      <c r="O166" s="91"/>
      <c r="P166" s="45"/>
    </row>
    <row r="167" spans="8:16" ht="12.75">
      <c r="H167" s="45"/>
      <c r="I167" s="46"/>
      <c r="J167" s="47"/>
      <c r="K167" s="46"/>
      <c r="L167" s="46"/>
      <c r="M167" s="46"/>
      <c r="N167" s="91"/>
      <c r="O167" s="91"/>
      <c r="P167" s="45"/>
    </row>
    <row r="168" spans="8:16" ht="12.75">
      <c r="H168" s="45"/>
      <c r="I168" s="46"/>
      <c r="J168" s="47"/>
      <c r="K168" s="46"/>
      <c r="L168" s="46"/>
      <c r="M168" s="46"/>
      <c r="N168" s="91"/>
      <c r="O168" s="91"/>
      <c r="P168" s="45"/>
    </row>
    <row r="169" spans="8:16" ht="12.75">
      <c r="H169" s="45"/>
      <c r="I169" s="46"/>
      <c r="J169" s="47"/>
      <c r="K169" s="46"/>
      <c r="L169" s="46"/>
      <c r="M169" s="46"/>
      <c r="N169" s="91"/>
      <c r="O169" s="91"/>
      <c r="P169" s="45"/>
    </row>
    <row r="170" spans="8:16" ht="12.75">
      <c r="H170" s="45"/>
      <c r="I170" s="46"/>
      <c r="J170" s="47"/>
      <c r="K170" s="46"/>
      <c r="L170" s="46"/>
      <c r="M170" s="46"/>
      <c r="N170" s="91"/>
      <c r="O170" s="91"/>
      <c r="P170" s="45"/>
    </row>
    <row r="171" spans="8:16" ht="12.75">
      <c r="H171" s="45"/>
      <c r="I171" s="46"/>
      <c r="J171" s="47"/>
      <c r="K171" s="46"/>
      <c r="L171" s="46"/>
      <c r="M171" s="46"/>
      <c r="N171" s="91"/>
      <c r="O171" s="91"/>
      <c r="P171" s="45"/>
    </row>
    <row r="172" spans="8:16" ht="12.75">
      <c r="H172" s="45"/>
      <c r="I172" s="46"/>
      <c r="J172" s="47"/>
      <c r="K172" s="46"/>
      <c r="L172" s="46"/>
      <c r="M172" s="46"/>
      <c r="N172" s="91"/>
      <c r="O172" s="91"/>
      <c r="P172" s="45"/>
    </row>
    <row r="173" spans="8:16" ht="12.75">
      <c r="H173" s="45"/>
      <c r="I173" s="46"/>
      <c r="J173" s="47"/>
      <c r="K173" s="46"/>
      <c r="L173" s="46"/>
      <c r="M173" s="46"/>
      <c r="N173" s="91"/>
      <c r="O173" s="91"/>
      <c r="P173" s="45"/>
    </row>
    <row r="174" spans="8:16" ht="12.75">
      <c r="H174" s="45"/>
      <c r="I174" s="46"/>
      <c r="J174" s="47"/>
      <c r="K174" s="46"/>
      <c r="L174" s="46"/>
      <c r="M174" s="46"/>
      <c r="N174" s="91"/>
      <c r="O174" s="91"/>
      <c r="P174" s="45"/>
    </row>
    <row r="175" spans="8:16" ht="12.75">
      <c r="H175" s="45"/>
      <c r="I175" s="46"/>
      <c r="J175" s="47"/>
      <c r="K175" s="46"/>
      <c r="L175" s="46"/>
      <c r="M175" s="46"/>
      <c r="N175" s="91"/>
      <c r="O175" s="91"/>
      <c r="P175" s="45"/>
    </row>
    <row r="176" spans="8:16" ht="12.75">
      <c r="H176" s="45"/>
      <c r="I176" s="46"/>
      <c r="J176" s="47"/>
      <c r="K176" s="46"/>
      <c r="L176" s="46"/>
      <c r="M176" s="46"/>
      <c r="N176" s="91"/>
      <c r="O176" s="91"/>
      <c r="P176" s="45"/>
    </row>
    <row r="177" spans="8:16" ht="12.75">
      <c r="H177" s="45"/>
      <c r="I177" s="46"/>
      <c r="J177" s="47"/>
      <c r="K177" s="46"/>
      <c r="L177" s="46"/>
      <c r="M177" s="46"/>
      <c r="N177" s="91"/>
      <c r="O177" s="91"/>
      <c r="P177" s="45"/>
    </row>
    <row r="178" spans="8:16" ht="12.75">
      <c r="H178" s="45"/>
      <c r="I178" s="46"/>
      <c r="J178" s="47"/>
      <c r="K178" s="46"/>
      <c r="L178" s="46"/>
      <c r="M178" s="46"/>
      <c r="N178" s="91"/>
      <c r="O178" s="91"/>
      <c r="P178" s="45"/>
    </row>
    <row r="179" spans="8:16" ht="12.75">
      <c r="H179" s="45"/>
      <c r="I179" s="46"/>
      <c r="J179" s="47"/>
      <c r="K179" s="46"/>
      <c r="L179" s="46"/>
      <c r="M179" s="46"/>
      <c r="N179" s="91"/>
      <c r="O179" s="91"/>
      <c r="P179" s="45"/>
    </row>
    <row r="180" spans="8:16" ht="12.75">
      <c r="H180" s="45"/>
      <c r="I180" s="46"/>
      <c r="J180" s="47"/>
      <c r="K180" s="46"/>
      <c r="L180" s="46"/>
      <c r="M180" s="46"/>
      <c r="N180" s="91"/>
      <c r="O180" s="91"/>
      <c r="P180" s="45"/>
    </row>
    <row r="181" spans="8:16" ht="12.75">
      <c r="H181" s="45"/>
      <c r="I181" s="46"/>
      <c r="J181" s="47"/>
      <c r="K181" s="46"/>
      <c r="L181" s="46"/>
      <c r="M181" s="46"/>
      <c r="N181" s="91"/>
      <c r="O181" s="91"/>
      <c r="P181" s="45"/>
    </row>
    <row r="182" spans="8:16" ht="12.75">
      <c r="H182" s="45"/>
      <c r="I182" s="46"/>
      <c r="J182" s="47"/>
      <c r="K182" s="46"/>
      <c r="L182" s="46"/>
      <c r="M182" s="46"/>
      <c r="N182" s="91"/>
      <c r="O182" s="91"/>
      <c r="P182" s="45"/>
    </row>
    <row r="183" spans="8:16" ht="12.75">
      <c r="H183" s="45"/>
      <c r="I183" s="46"/>
      <c r="J183" s="47"/>
      <c r="K183" s="46"/>
      <c r="L183" s="46"/>
      <c r="M183" s="46"/>
      <c r="N183" s="91"/>
      <c r="O183" s="91"/>
      <c r="P183" s="45"/>
    </row>
    <row r="184" spans="8:16" ht="12.75">
      <c r="H184" s="45"/>
      <c r="I184" s="46"/>
      <c r="J184" s="47"/>
      <c r="K184" s="46"/>
      <c r="L184" s="46"/>
      <c r="M184" s="46"/>
      <c r="N184" s="91"/>
      <c r="O184" s="91"/>
      <c r="P184" s="45"/>
    </row>
    <row r="185" spans="8:16" ht="12.75">
      <c r="H185" s="45"/>
      <c r="I185" s="46"/>
      <c r="J185" s="47"/>
      <c r="K185" s="46"/>
      <c r="L185" s="46"/>
      <c r="M185" s="46"/>
      <c r="N185" s="91"/>
      <c r="O185" s="91"/>
      <c r="P185" s="45"/>
    </row>
    <row r="186" spans="8:16" ht="12.75">
      <c r="H186" s="45"/>
      <c r="I186" s="46"/>
      <c r="J186" s="47"/>
      <c r="K186" s="46"/>
      <c r="L186" s="46"/>
      <c r="M186" s="46"/>
      <c r="N186" s="91"/>
      <c r="O186" s="91"/>
      <c r="P186" s="45"/>
    </row>
    <row r="187" spans="8:16" ht="12.75">
      <c r="H187" s="45"/>
      <c r="I187" s="46"/>
      <c r="J187" s="47"/>
      <c r="K187" s="46"/>
      <c r="L187" s="46"/>
      <c r="M187" s="46"/>
      <c r="N187" s="91"/>
      <c r="O187" s="91"/>
      <c r="P187" s="45"/>
    </row>
    <row r="188" spans="8:16" ht="12.75">
      <c r="H188" s="45"/>
      <c r="I188" s="46"/>
      <c r="J188" s="47"/>
      <c r="K188" s="46"/>
      <c r="L188" s="46"/>
      <c r="M188" s="46"/>
      <c r="N188" s="91"/>
      <c r="O188" s="91"/>
      <c r="P188" s="45"/>
    </row>
    <row r="189" spans="8:16" ht="12.75">
      <c r="H189" s="45"/>
      <c r="I189" s="46"/>
      <c r="J189" s="47"/>
      <c r="K189" s="46"/>
      <c r="L189" s="46"/>
      <c r="M189" s="46"/>
      <c r="N189" s="91"/>
      <c r="O189" s="91"/>
      <c r="P189" s="45"/>
    </row>
    <row r="190" spans="8:16" ht="12.75">
      <c r="H190" s="45"/>
      <c r="I190" s="46"/>
      <c r="J190" s="47"/>
      <c r="K190" s="46"/>
      <c r="L190" s="46"/>
      <c r="M190" s="46"/>
      <c r="N190" s="91"/>
      <c r="O190" s="91"/>
      <c r="P190" s="45"/>
    </row>
    <row r="191" spans="8:16" ht="12.75">
      <c r="H191" s="45"/>
      <c r="I191" s="46"/>
      <c r="J191" s="47"/>
      <c r="K191" s="46"/>
      <c r="L191" s="46"/>
      <c r="M191" s="46"/>
      <c r="N191" s="91"/>
      <c r="O191" s="91"/>
      <c r="P191" s="45"/>
    </row>
    <row r="192" spans="8:16" ht="12.75">
      <c r="H192" s="45"/>
      <c r="I192" s="46"/>
      <c r="J192" s="47"/>
      <c r="K192" s="46"/>
      <c r="L192" s="46"/>
      <c r="M192" s="46"/>
      <c r="N192" s="91"/>
      <c r="O192" s="91"/>
      <c r="P192" s="45"/>
    </row>
    <row r="193" spans="8:16" ht="12.75">
      <c r="H193" s="45"/>
      <c r="I193" s="46"/>
      <c r="J193" s="47"/>
      <c r="K193" s="46"/>
      <c r="L193" s="46"/>
      <c r="M193" s="46"/>
      <c r="N193" s="91"/>
      <c r="O193" s="91"/>
      <c r="P193" s="45"/>
    </row>
    <row r="194" spans="8:16" ht="12.75">
      <c r="H194" s="45"/>
      <c r="I194" s="46"/>
      <c r="J194" s="47"/>
      <c r="K194" s="46"/>
      <c r="L194" s="46"/>
      <c r="M194" s="46"/>
      <c r="N194" s="91"/>
      <c r="O194" s="91"/>
      <c r="P194" s="45"/>
    </row>
    <row r="195" spans="8:16" ht="12.75">
      <c r="H195" s="45"/>
      <c r="I195" s="46"/>
      <c r="J195" s="47"/>
      <c r="K195" s="46"/>
      <c r="L195" s="46"/>
      <c r="M195" s="46"/>
      <c r="N195" s="91"/>
      <c r="O195" s="91"/>
      <c r="P195" s="45"/>
    </row>
    <row r="196" spans="8:16" ht="12.75">
      <c r="H196" s="45"/>
      <c r="I196" s="46"/>
      <c r="J196" s="47"/>
      <c r="K196" s="46"/>
      <c r="L196" s="46"/>
      <c r="M196" s="46"/>
      <c r="N196" s="91"/>
      <c r="O196" s="91"/>
      <c r="P196" s="45"/>
    </row>
    <row r="197" spans="8:16" ht="12.75">
      <c r="H197" s="45"/>
      <c r="I197" s="46"/>
      <c r="J197" s="47"/>
      <c r="K197" s="46"/>
      <c r="L197" s="46"/>
      <c r="M197" s="46"/>
      <c r="N197" s="91"/>
      <c r="O197" s="91"/>
      <c r="P197" s="45"/>
    </row>
    <row r="198" spans="8:16" ht="12.75">
      <c r="H198" s="45"/>
      <c r="I198" s="46"/>
      <c r="J198" s="47"/>
      <c r="K198" s="46"/>
      <c r="L198" s="46"/>
      <c r="M198" s="46"/>
      <c r="N198" s="91"/>
      <c r="O198" s="91"/>
      <c r="P198" s="45"/>
    </row>
    <row r="199" spans="8:16" ht="12.75">
      <c r="H199" s="45"/>
      <c r="I199" s="46"/>
      <c r="J199" s="47"/>
      <c r="K199" s="46"/>
      <c r="L199" s="46"/>
      <c r="M199" s="46"/>
      <c r="N199" s="91"/>
      <c r="O199" s="91"/>
      <c r="P199" s="45"/>
    </row>
    <row r="200" spans="8:16" ht="12.75">
      <c r="H200" s="45"/>
      <c r="I200" s="46"/>
      <c r="J200" s="47"/>
      <c r="K200" s="46"/>
      <c r="L200" s="46"/>
      <c r="M200" s="46"/>
      <c r="N200" s="91"/>
      <c r="O200" s="91"/>
      <c r="P200" s="45"/>
    </row>
    <row r="201" spans="8:16" ht="12.75">
      <c r="H201" s="45"/>
      <c r="I201" s="46"/>
      <c r="J201" s="47"/>
      <c r="K201" s="46"/>
      <c r="L201" s="46"/>
      <c r="M201" s="46"/>
      <c r="N201" s="91"/>
      <c r="O201" s="91"/>
      <c r="P201" s="45"/>
    </row>
    <row r="202" spans="8:16" ht="12.75">
      <c r="H202" s="45"/>
      <c r="I202" s="46"/>
      <c r="J202" s="47"/>
      <c r="K202" s="46"/>
      <c r="L202" s="46"/>
      <c r="M202" s="46"/>
      <c r="N202" s="91"/>
      <c r="O202" s="91"/>
      <c r="P202" s="45"/>
    </row>
    <row r="203" spans="8:16" ht="12.75">
      <c r="H203" s="45"/>
      <c r="I203" s="46"/>
      <c r="J203" s="47"/>
      <c r="K203" s="46"/>
      <c r="L203" s="46"/>
      <c r="M203" s="46"/>
      <c r="N203" s="91"/>
      <c r="O203" s="91"/>
      <c r="P203" s="45"/>
    </row>
    <row r="204" spans="8:16" ht="12.75">
      <c r="H204" s="45"/>
      <c r="I204" s="46"/>
      <c r="J204" s="47"/>
      <c r="K204" s="46"/>
      <c r="L204" s="46"/>
      <c r="M204" s="46"/>
      <c r="N204" s="91"/>
      <c r="O204" s="91"/>
      <c r="P204" s="45"/>
    </row>
    <row r="205" spans="8:16" ht="12.75">
      <c r="H205" s="45"/>
      <c r="I205" s="46"/>
      <c r="J205" s="47"/>
      <c r="K205" s="46"/>
      <c r="L205" s="46"/>
      <c r="M205" s="46"/>
      <c r="N205" s="91"/>
      <c r="O205" s="91"/>
      <c r="P205" s="45"/>
    </row>
    <row r="206" spans="8:16" ht="12.75">
      <c r="H206" s="45"/>
      <c r="I206" s="46"/>
      <c r="J206" s="47"/>
      <c r="K206" s="46"/>
      <c r="L206" s="46"/>
      <c r="M206" s="46"/>
      <c r="N206" s="91"/>
      <c r="O206" s="91"/>
      <c r="P206" s="45"/>
    </row>
    <row r="207" spans="8:16" ht="12.75">
      <c r="H207" s="45"/>
      <c r="I207" s="46"/>
      <c r="J207" s="47"/>
      <c r="K207" s="46"/>
      <c r="L207" s="46"/>
      <c r="M207" s="46"/>
      <c r="N207" s="91"/>
      <c r="O207" s="91"/>
      <c r="P207" s="45"/>
    </row>
    <row r="208" spans="8:16" ht="12.75">
      <c r="H208" s="45"/>
      <c r="I208" s="46"/>
      <c r="J208" s="47"/>
      <c r="K208" s="46"/>
      <c r="L208" s="46"/>
      <c r="M208" s="46"/>
      <c r="N208" s="91"/>
      <c r="O208" s="91"/>
      <c r="P208" s="45"/>
    </row>
    <row r="209" spans="8:16" ht="12.75">
      <c r="H209" s="45"/>
      <c r="I209" s="46"/>
      <c r="J209" s="47"/>
      <c r="K209" s="46"/>
      <c r="L209" s="46"/>
      <c r="M209" s="46"/>
      <c r="N209" s="91"/>
      <c r="O209" s="91"/>
      <c r="P209" s="45"/>
    </row>
    <row r="210" spans="8:16" ht="12.75">
      <c r="H210" s="45"/>
      <c r="I210" s="46"/>
      <c r="J210" s="47"/>
      <c r="K210" s="46"/>
      <c r="L210" s="46"/>
      <c r="M210" s="46"/>
      <c r="N210" s="91"/>
      <c r="O210" s="91"/>
      <c r="P210" s="45"/>
    </row>
    <row r="211" spans="8:16" ht="12.75">
      <c r="H211" s="45"/>
      <c r="I211" s="46"/>
      <c r="J211" s="47"/>
      <c r="K211" s="46"/>
      <c r="L211" s="46"/>
      <c r="M211" s="46"/>
      <c r="N211" s="91"/>
      <c r="O211" s="91"/>
      <c r="P211" s="45"/>
    </row>
    <row r="212" spans="8:16" ht="12.75">
      <c r="H212" s="45"/>
      <c r="I212" s="46"/>
      <c r="J212" s="47"/>
      <c r="K212" s="46"/>
      <c r="L212" s="46"/>
      <c r="M212" s="46"/>
      <c r="N212" s="91"/>
      <c r="O212" s="91"/>
      <c r="P212" s="45"/>
    </row>
    <row r="213" spans="8:16" ht="12.75">
      <c r="H213" s="45"/>
      <c r="I213" s="46"/>
      <c r="J213" s="47"/>
      <c r="K213" s="46"/>
      <c r="L213" s="46"/>
      <c r="M213" s="46"/>
      <c r="N213" s="91"/>
      <c r="O213" s="91"/>
      <c r="P213" s="45"/>
    </row>
    <row r="214" spans="8:16" ht="12.75">
      <c r="H214" s="45"/>
      <c r="I214" s="46"/>
      <c r="J214" s="47"/>
      <c r="K214" s="46"/>
      <c r="L214" s="46"/>
      <c r="M214" s="46"/>
      <c r="N214" s="91"/>
      <c r="O214" s="91"/>
      <c r="P214" s="45"/>
    </row>
    <row r="215" spans="8:16" ht="12.75">
      <c r="H215" s="45"/>
      <c r="I215" s="46"/>
      <c r="J215" s="47"/>
      <c r="K215" s="46"/>
      <c r="L215" s="46"/>
      <c r="M215" s="46"/>
      <c r="N215" s="91"/>
      <c r="O215" s="91"/>
      <c r="P215" s="45"/>
    </row>
    <row r="216" spans="8:16" ht="12.75">
      <c r="H216" s="45"/>
      <c r="I216" s="46"/>
      <c r="J216" s="47"/>
      <c r="K216" s="46"/>
      <c r="L216" s="46"/>
      <c r="M216" s="46"/>
      <c r="N216" s="91"/>
      <c r="O216" s="91"/>
      <c r="P216" s="45"/>
    </row>
    <row r="217" spans="8:16" ht="12.75">
      <c r="H217" s="45"/>
      <c r="I217" s="46"/>
      <c r="J217" s="47"/>
      <c r="K217" s="46"/>
      <c r="L217" s="46"/>
      <c r="M217" s="46"/>
      <c r="N217" s="91"/>
      <c r="O217" s="91"/>
      <c r="P217" s="45"/>
    </row>
    <row r="218" spans="8:16" ht="12.75">
      <c r="H218" s="45"/>
      <c r="I218" s="46"/>
      <c r="J218" s="47"/>
      <c r="K218" s="46"/>
      <c r="L218" s="46"/>
      <c r="M218" s="46"/>
      <c r="N218" s="91"/>
      <c r="O218" s="91"/>
      <c r="P218" s="45"/>
    </row>
    <row r="219" spans="8:16" ht="12.75">
      <c r="H219" s="45"/>
      <c r="I219" s="46"/>
      <c r="J219" s="47"/>
      <c r="K219" s="46"/>
      <c r="L219" s="46"/>
      <c r="M219" s="46"/>
      <c r="N219" s="91"/>
      <c r="O219" s="91"/>
      <c r="P219" s="45"/>
    </row>
    <row r="220" spans="8:16" ht="12.75">
      <c r="H220" s="45"/>
      <c r="I220" s="46"/>
      <c r="J220" s="47"/>
      <c r="K220" s="46"/>
      <c r="L220" s="46"/>
      <c r="M220" s="46"/>
      <c r="N220" s="91"/>
      <c r="O220" s="91"/>
      <c r="P220" s="45"/>
    </row>
    <row r="221" spans="8:16" ht="12.75">
      <c r="H221" s="45"/>
      <c r="I221" s="46"/>
      <c r="J221" s="47"/>
      <c r="K221" s="46"/>
      <c r="L221" s="46"/>
      <c r="M221" s="46"/>
      <c r="N221" s="91"/>
      <c r="O221" s="91"/>
      <c r="P221" s="45"/>
    </row>
    <row r="222" spans="8:16" ht="12.75">
      <c r="H222" s="45"/>
      <c r="I222" s="46"/>
      <c r="J222" s="47"/>
      <c r="K222" s="46"/>
      <c r="L222" s="46"/>
      <c r="M222" s="46"/>
      <c r="N222" s="91"/>
      <c r="O222" s="91"/>
      <c r="P222" s="45"/>
    </row>
    <row r="223" spans="8:16" ht="12.75">
      <c r="H223" s="45"/>
      <c r="I223" s="46"/>
      <c r="J223" s="47"/>
      <c r="K223" s="46"/>
      <c r="L223" s="46"/>
      <c r="M223" s="46"/>
      <c r="N223" s="91"/>
      <c r="O223" s="91"/>
      <c r="P223" s="45"/>
    </row>
    <row r="224" spans="8:16" ht="12.75">
      <c r="H224" s="45"/>
      <c r="I224" s="46"/>
      <c r="J224" s="47"/>
      <c r="K224" s="46"/>
      <c r="L224" s="46"/>
      <c r="M224" s="46"/>
      <c r="N224" s="91"/>
      <c r="O224" s="91"/>
      <c r="P224" s="45"/>
    </row>
    <row r="225" spans="8:16" ht="12.75">
      <c r="H225" s="45"/>
      <c r="I225" s="46"/>
      <c r="J225" s="47"/>
      <c r="K225" s="46"/>
      <c r="L225" s="46"/>
      <c r="M225" s="46"/>
      <c r="N225" s="91"/>
      <c r="O225" s="91"/>
      <c r="P225" s="45"/>
    </row>
    <row r="226" spans="8:16" ht="12.75">
      <c r="H226" s="45"/>
      <c r="I226" s="46"/>
      <c r="J226" s="47"/>
      <c r="K226" s="46"/>
      <c r="L226" s="46"/>
      <c r="M226" s="46"/>
      <c r="N226" s="91"/>
      <c r="O226" s="91"/>
      <c r="P226" s="45"/>
    </row>
    <row r="227" spans="8:16" ht="12.75">
      <c r="H227" s="45"/>
      <c r="I227" s="46"/>
      <c r="J227" s="47"/>
      <c r="K227" s="46"/>
      <c r="L227" s="46"/>
      <c r="M227" s="46"/>
      <c r="N227" s="91"/>
      <c r="O227" s="91"/>
      <c r="P227" s="45"/>
    </row>
    <row r="228" spans="8:16" ht="12.75">
      <c r="H228" s="45"/>
      <c r="I228" s="46"/>
      <c r="J228" s="47"/>
      <c r="K228" s="46"/>
      <c r="L228" s="46"/>
      <c r="M228" s="46"/>
      <c r="N228" s="91"/>
      <c r="O228" s="91"/>
      <c r="P228" s="45"/>
    </row>
    <row r="229" spans="8:16" ht="12.75">
      <c r="H229" s="45"/>
      <c r="I229" s="46"/>
      <c r="J229" s="47"/>
      <c r="K229" s="46"/>
      <c r="L229" s="46"/>
      <c r="M229" s="46"/>
      <c r="N229" s="91"/>
      <c r="O229" s="91"/>
      <c r="P229" s="45"/>
    </row>
    <row r="230" spans="8:16" ht="12.75">
      <c r="H230" s="45"/>
      <c r="I230" s="46"/>
      <c r="J230" s="47"/>
      <c r="K230" s="46"/>
      <c r="L230" s="46"/>
      <c r="M230" s="46"/>
      <c r="N230" s="91"/>
      <c r="O230" s="91"/>
      <c r="P230" s="45"/>
    </row>
    <row r="231" spans="8:16" ht="12.75">
      <c r="H231" s="45"/>
      <c r="I231" s="46"/>
      <c r="J231" s="47"/>
      <c r="K231" s="46"/>
      <c r="L231" s="46"/>
      <c r="M231" s="46"/>
      <c r="N231" s="91"/>
      <c r="O231" s="91"/>
      <c r="P231" s="45"/>
    </row>
    <row r="232" spans="8:16" ht="12.75">
      <c r="H232" s="45"/>
      <c r="I232" s="46"/>
      <c r="J232" s="47"/>
      <c r="K232" s="46"/>
      <c r="L232" s="46"/>
      <c r="M232" s="46"/>
      <c r="N232" s="91"/>
      <c r="O232" s="91"/>
      <c r="P232" s="45"/>
    </row>
    <row r="233" spans="8:16" ht="12.75">
      <c r="H233" s="45"/>
      <c r="I233" s="46"/>
      <c r="J233" s="47"/>
      <c r="K233" s="46"/>
      <c r="L233" s="46"/>
      <c r="M233" s="46"/>
      <c r="N233" s="91"/>
      <c r="O233" s="91"/>
      <c r="P233" s="45"/>
    </row>
    <row r="234" spans="8:16" ht="12.75">
      <c r="H234" s="45"/>
      <c r="I234" s="46"/>
      <c r="J234" s="47"/>
      <c r="K234" s="46"/>
      <c r="L234" s="46"/>
      <c r="M234" s="46"/>
      <c r="N234" s="91"/>
      <c r="O234" s="91"/>
      <c r="P234" s="45"/>
    </row>
    <row r="235" spans="8:16" ht="12.75">
      <c r="H235" s="45"/>
      <c r="I235" s="46"/>
      <c r="J235" s="47"/>
      <c r="K235" s="46"/>
      <c r="L235" s="46"/>
      <c r="M235" s="46"/>
      <c r="N235" s="91"/>
      <c r="O235" s="91"/>
      <c r="P235" s="45"/>
    </row>
    <row r="236" spans="8:16" ht="12.75">
      <c r="H236" s="45"/>
      <c r="I236" s="46"/>
      <c r="J236" s="47"/>
      <c r="K236" s="46"/>
      <c r="L236" s="46"/>
      <c r="M236" s="46"/>
      <c r="N236" s="91"/>
      <c r="O236" s="91"/>
      <c r="P236" s="45"/>
    </row>
    <row r="237" spans="8:16" ht="12.75">
      <c r="H237" s="45"/>
      <c r="I237" s="46"/>
      <c r="J237" s="47"/>
      <c r="K237" s="46"/>
      <c r="L237" s="46"/>
      <c r="M237" s="46"/>
      <c r="N237" s="91"/>
      <c r="O237" s="91"/>
      <c r="P237" s="45"/>
    </row>
    <row r="238" spans="8:16" ht="12.75">
      <c r="H238" s="45"/>
      <c r="I238" s="46"/>
      <c r="J238" s="47"/>
      <c r="K238" s="46"/>
      <c r="L238" s="46"/>
      <c r="M238" s="46"/>
      <c r="N238" s="91"/>
      <c r="O238" s="91"/>
      <c r="P238" s="45"/>
    </row>
    <row r="239" spans="8:16" ht="12.75">
      <c r="H239" s="45"/>
      <c r="I239" s="46"/>
      <c r="J239" s="47"/>
      <c r="K239" s="46"/>
      <c r="L239" s="46"/>
      <c r="M239" s="46"/>
      <c r="N239" s="91"/>
      <c r="O239" s="91"/>
      <c r="P239" s="45"/>
    </row>
    <row r="240" spans="8:16" ht="12.75">
      <c r="H240" s="45"/>
      <c r="I240" s="46"/>
      <c r="J240" s="47"/>
      <c r="K240" s="46"/>
      <c r="L240" s="46"/>
      <c r="M240" s="46"/>
      <c r="N240" s="91"/>
      <c r="O240" s="91"/>
      <c r="P240" s="45"/>
    </row>
    <row r="241" spans="8:16" ht="12.75">
      <c r="H241" s="45"/>
      <c r="I241" s="46"/>
      <c r="J241" s="47"/>
      <c r="K241" s="46"/>
      <c r="L241" s="46"/>
      <c r="M241" s="46"/>
      <c r="N241" s="91"/>
      <c r="O241" s="91"/>
      <c r="P241" s="45"/>
    </row>
    <row r="242" spans="8:16" ht="12.75">
      <c r="H242" s="45"/>
      <c r="I242" s="46"/>
      <c r="J242" s="47"/>
      <c r="K242" s="46"/>
      <c r="L242" s="46"/>
      <c r="M242" s="46"/>
      <c r="N242" s="91"/>
      <c r="O242" s="91"/>
      <c r="P242" s="45"/>
    </row>
    <row r="243" spans="8:16" ht="12.75">
      <c r="H243" s="45"/>
      <c r="I243" s="46"/>
      <c r="J243" s="47"/>
      <c r="K243" s="46"/>
      <c r="L243" s="46"/>
      <c r="M243" s="46"/>
      <c r="N243" s="91"/>
      <c r="O243" s="91"/>
      <c r="P243" s="45"/>
    </row>
    <row r="244" spans="8:16" ht="12.75">
      <c r="H244" s="45"/>
      <c r="I244" s="46"/>
      <c r="J244" s="47"/>
      <c r="K244" s="46"/>
      <c r="L244" s="46"/>
      <c r="M244" s="46"/>
      <c r="N244" s="91"/>
      <c r="O244" s="91"/>
      <c r="P244" s="45"/>
    </row>
    <row r="245" spans="8:16" ht="12.75">
      <c r="H245" s="45"/>
      <c r="I245" s="46"/>
      <c r="J245" s="47"/>
      <c r="K245" s="46"/>
      <c r="L245" s="46"/>
      <c r="M245" s="46"/>
      <c r="N245" s="91"/>
      <c r="O245" s="91"/>
      <c r="P245" s="45"/>
    </row>
    <row r="246" spans="8:16" ht="12.75">
      <c r="H246" s="45"/>
      <c r="I246" s="46"/>
      <c r="J246" s="47"/>
      <c r="K246" s="46"/>
      <c r="L246" s="46"/>
      <c r="M246" s="46"/>
      <c r="N246" s="91"/>
      <c r="O246" s="91"/>
      <c r="P246" s="45"/>
    </row>
    <row r="247" spans="8:16" ht="12.75">
      <c r="H247" s="45"/>
      <c r="I247" s="46"/>
      <c r="J247" s="47"/>
      <c r="K247" s="46"/>
      <c r="L247" s="46"/>
      <c r="M247" s="46"/>
      <c r="N247" s="91"/>
      <c r="O247" s="91"/>
      <c r="P247" s="45"/>
    </row>
    <row r="248" spans="8:16" ht="12.75">
      <c r="H248" s="45"/>
      <c r="I248" s="46"/>
      <c r="J248" s="47"/>
      <c r="K248" s="46"/>
      <c r="L248" s="46"/>
      <c r="M248" s="46"/>
      <c r="N248" s="91"/>
      <c r="O248" s="91"/>
      <c r="P248" s="45"/>
    </row>
    <row r="249" spans="8:16" ht="12.75">
      <c r="H249" s="45"/>
      <c r="I249" s="46"/>
      <c r="J249" s="47"/>
      <c r="K249" s="46"/>
      <c r="L249" s="46"/>
      <c r="M249" s="46"/>
      <c r="N249" s="91"/>
      <c r="O249" s="91"/>
      <c r="P249" s="45"/>
    </row>
    <row r="250" spans="8:16" ht="12.75">
      <c r="H250" s="45"/>
      <c r="I250" s="46"/>
      <c r="J250" s="47"/>
      <c r="K250" s="46"/>
      <c r="L250" s="46"/>
      <c r="M250" s="46"/>
      <c r="N250" s="91"/>
      <c r="O250" s="91"/>
      <c r="P250" s="45"/>
    </row>
    <row r="251" spans="8:16" ht="12.75">
      <c r="H251" s="45"/>
      <c r="I251" s="46"/>
      <c r="J251" s="47"/>
      <c r="K251" s="46"/>
      <c r="L251" s="46"/>
      <c r="M251" s="46"/>
      <c r="N251" s="91"/>
      <c r="O251" s="91"/>
      <c r="P251" s="45"/>
    </row>
    <row r="252" spans="8:16" ht="12.75">
      <c r="H252" s="45"/>
      <c r="I252" s="46"/>
      <c r="J252" s="47"/>
      <c r="K252" s="46"/>
      <c r="L252" s="46"/>
      <c r="M252" s="46"/>
      <c r="N252" s="91"/>
      <c r="O252" s="91"/>
      <c r="P252" s="45"/>
    </row>
    <row r="253" spans="8:16" ht="12.75">
      <c r="H253" s="45"/>
      <c r="I253" s="46"/>
      <c r="J253" s="47"/>
      <c r="K253" s="46"/>
      <c r="L253" s="46"/>
      <c r="M253" s="46"/>
      <c r="N253" s="91"/>
      <c r="O253" s="91"/>
      <c r="P253" s="45"/>
    </row>
    <row r="254" spans="8:16" ht="12.75">
      <c r="H254" s="45"/>
      <c r="I254" s="46"/>
      <c r="J254" s="47"/>
      <c r="K254" s="46"/>
      <c r="L254" s="46"/>
      <c r="M254" s="46"/>
      <c r="N254" s="91"/>
      <c r="O254" s="91"/>
      <c r="P254" s="45"/>
    </row>
    <row r="255" spans="8:16" ht="12.75">
      <c r="H255" s="45"/>
      <c r="I255" s="46"/>
      <c r="J255" s="47"/>
      <c r="K255" s="46"/>
      <c r="L255" s="46"/>
      <c r="M255" s="46"/>
      <c r="N255" s="91"/>
      <c r="O255" s="91"/>
      <c r="P255" s="45"/>
    </row>
    <row r="256" spans="8:16" ht="12.75">
      <c r="H256" s="45"/>
      <c r="I256" s="46"/>
      <c r="J256" s="47"/>
      <c r="K256" s="46"/>
      <c r="L256" s="46"/>
      <c r="M256" s="46"/>
      <c r="N256" s="91"/>
      <c r="O256" s="91"/>
      <c r="P256" s="45"/>
    </row>
    <row r="257" spans="8:16" ht="12.75">
      <c r="H257" s="45"/>
      <c r="I257" s="46"/>
      <c r="J257" s="47"/>
      <c r="K257" s="46"/>
      <c r="L257" s="46"/>
      <c r="M257" s="46"/>
      <c r="N257" s="91"/>
      <c r="O257" s="91"/>
      <c r="P257" s="45"/>
    </row>
    <row r="258" spans="8:16" ht="12.75">
      <c r="H258" s="45"/>
      <c r="I258" s="46"/>
      <c r="J258" s="47"/>
      <c r="K258" s="46"/>
      <c r="L258" s="46"/>
      <c r="M258" s="46"/>
      <c r="N258" s="91"/>
      <c r="O258" s="91"/>
      <c r="P258" s="45"/>
    </row>
    <row r="259" spans="8:16" ht="12.75">
      <c r="H259" s="45"/>
      <c r="I259" s="46"/>
      <c r="J259" s="47"/>
      <c r="K259" s="46"/>
      <c r="L259" s="46"/>
      <c r="M259" s="46"/>
      <c r="N259" s="91"/>
      <c r="O259" s="91"/>
      <c r="P259" s="45"/>
    </row>
    <row r="260" spans="8:16" ht="12.75">
      <c r="H260" s="45"/>
      <c r="I260" s="46"/>
      <c r="J260" s="47"/>
      <c r="K260" s="46"/>
      <c r="L260" s="46"/>
      <c r="M260" s="46"/>
      <c r="N260" s="91"/>
      <c r="O260" s="91"/>
      <c r="P260" s="45"/>
    </row>
    <row r="261" spans="8:16" ht="12.75">
      <c r="H261" s="45"/>
      <c r="I261" s="46"/>
      <c r="J261" s="47"/>
      <c r="K261" s="46"/>
      <c r="L261" s="46"/>
      <c r="M261" s="46"/>
      <c r="N261" s="91"/>
      <c r="O261" s="91"/>
      <c r="P261" s="45"/>
    </row>
    <row r="262" spans="8:16" ht="12.75">
      <c r="H262" s="45"/>
      <c r="I262" s="46"/>
      <c r="J262" s="47"/>
      <c r="K262" s="46"/>
      <c r="L262" s="46"/>
      <c r="M262" s="46"/>
      <c r="N262" s="91"/>
      <c r="O262" s="91"/>
      <c r="P262" s="45"/>
    </row>
    <row r="263" spans="8:16" ht="12.75">
      <c r="H263" s="45"/>
      <c r="I263" s="46"/>
      <c r="J263" s="47"/>
      <c r="K263" s="46"/>
      <c r="L263" s="46"/>
      <c r="M263" s="46"/>
      <c r="N263" s="91"/>
      <c r="O263" s="91"/>
      <c r="P263" s="45"/>
    </row>
    <row r="264" spans="8:16" ht="12.75">
      <c r="H264" s="45"/>
      <c r="I264" s="46"/>
      <c r="J264" s="47"/>
      <c r="K264" s="46"/>
      <c r="L264" s="46"/>
      <c r="M264" s="46"/>
      <c r="N264" s="91"/>
      <c r="O264" s="91"/>
      <c r="P264" s="45"/>
    </row>
    <row r="265" spans="8:16" ht="12.75">
      <c r="H265" s="45"/>
      <c r="I265" s="46"/>
      <c r="J265" s="47"/>
      <c r="K265" s="46"/>
      <c r="L265" s="46"/>
      <c r="M265" s="46"/>
      <c r="N265" s="91"/>
      <c r="O265" s="91"/>
      <c r="P265" s="45"/>
    </row>
    <row r="266" spans="8:16" ht="12.75">
      <c r="H266" s="45"/>
      <c r="I266" s="46"/>
      <c r="J266" s="47"/>
      <c r="K266" s="46"/>
      <c r="L266" s="46"/>
      <c r="M266" s="46"/>
      <c r="N266" s="91"/>
      <c r="O266" s="91"/>
      <c r="P266" s="45"/>
    </row>
    <row r="267" spans="8:16" ht="12.75">
      <c r="H267" s="45"/>
      <c r="I267" s="46"/>
      <c r="J267" s="47"/>
      <c r="K267" s="46"/>
      <c r="L267" s="46"/>
      <c r="M267" s="46"/>
      <c r="N267" s="91"/>
      <c r="O267" s="91"/>
      <c r="P267" s="45"/>
    </row>
    <row r="268" spans="8:16" ht="12.75">
      <c r="H268" s="45"/>
      <c r="I268" s="46"/>
      <c r="J268" s="47"/>
      <c r="K268" s="46"/>
      <c r="L268" s="46"/>
      <c r="M268" s="46"/>
      <c r="N268" s="91"/>
      <c r="O268" s="91"/>
      <c r="P268" s="45"/>
    </row>
    <row r="269" spans="8:16" ht="12.75">
      <c r="H269" s="45"/>
      <c r="I269" s="46"/>
      <c r="J269" s="47"/>
      <c r="K269" s="46"/>
      <c r="L269" s="46"/>
      <c r="M269" s="46"/>
      <c r="N269" s="91"/>
      <c r="O269" s="91"/>
      <c r="P269" s="45"/>
    </row>
    <row r="270" spans="8:16" ht="12.75">
      <c r="H270" s="45"/>
      <c r="I270" s="46"/>
      <c r="J270" s="47"/>
      <c r="K270" s="46"/>
      <c r="L270" s="46"/>
      <c r="M270" s="46"/>
      <c r="N270" s="91"/>
      <c r="O270" s="91"/>
      <c r="P270" s="45"/>
    </row>
    <row r="271" spans="8:16" ht="12.75">
      <c r="H271" s="45"/>
      <c r="I271" s="46"/>
      <c r="J271" s="47"/>
      <c r="K271" s="46"/>
      <c r="L271" s="46"/>
      <c r="M271" s="46"/>
      <c r="N271" s="91"/>
      <c r="O271" s="91"/>
      <c r="P271" s="45"/>
    </row>
    <row r="272" spans="8:16" ht="12.75">
      <c r="H272" s="45"/>
      <c r="I272" s="46"/>
      <c r="J272" s="47"/>
      <c r="K272" s="46"/>
      <c r="L272" s="46"/>
      <c r="M272" s="46"/>
      <c r="N272" s="91"/>
      <c r="O272" s="91"/>
      <c r="P272" s="45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12.28125" style="2" customWidth="1"/>
    <col min="6" max="6" width="10.140625" style="0" bestFit="1" customWidth="1"/>
    <col min="7" max="7" width="9.57421875" style="0" customWidth="1"/>
    <col min="9" max="9" width="13.28125" style="0" customWidth="1"/>
    <col min="15" max="15" width="10.57421875" style="0" bestFit="1" customWidth="1"/>
  </cols>
  <sheetData>
    <row r="1" spans="1:15" ht="12.75">
      <c r="A1" s="9" t="s">
        <v>97</v>
      </c>
      <c r="B1" s="4"/>
      <c r="C1" s="4"/>
      <c r="D1" s="4"/>
      <c r="E1" s="4" t="s">
        <v>16</v>
      </c>
      <c r="F1" s="26">
        <v>40802</v>
      </c>
      <c r="G1" s="4"/>
      <c r="H1" s="4" t="s">
        <v>17</v>
      </c>
      <c r="I1" s="27" t="s">
        <v>284</v>
      </c>
      <c r="J1" s="15"/>
      <c r="K1" s="4"/>
      <c r="L1" s="4"/>
      <c r="M1" s="4"/>
      <c r="N1" s="4"/>
      <c r="O1" s="4"/>
    </row>
    <row r="2" spans="1:15" ht="12.75">
      <c r="A2" s="63" t="s">
        <v>165</v>
      </c>
      <c r="B2" s="58"/>
      <c r="C2" s="5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31</v>
      </c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11" t="s">
        <v>285</v>
      </c>
      <c r="B5" s="15">
        <v>0</v>
      </c>
      <c r="C5" s="15">
        <v>3</v>
      </c>
      <c r="D5" s="15">
        <v>0</v>
      </c>
      <c r="E5" s="15">
        <v>7</v>
      </c>
      <c r="F5" s="4">
        <f>SUM(B5:E5)</f>
        <v>10</v>
      </c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9" t="s">
        <v>32</v>
      </c>
      <c r="B6" s="15">
        <v>0</v>
      </c>
      <c r="C6" s="15">
        <v>3</v>
      </c>
      <c r="D6" s="15">
        <v>13</v>
      </c>
      <c r="E6" s="15">
        <v>8</v>
      </c>
      <c r="F6" s="4">
        <f>SUM(B6:E6)</f>
        <v>24</v>
      </c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2" customFormat="1" ht="33.75">
      <c r="A9" s="12" t="s">
        <v>33</v>
      </c>
      <c r="B9" s="9" t="s">
        <v>34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  <c r="N9" s="57" t="s">
        <v>163</v>
      </c>
      <c r="O9" s="57" t="s">
        <v>159</v>
      </c>
    </row>
    <row r="10" spans="1:15" ht="12.75">
      <c r="A10" s="9" t="s">
        <v>131</v>
      </c>
      <c r="B10" s="15">
        <v>6</v>
      </c>
      <c r="C10" s="15">
        <v>141</v>
      </c>
      <c r="D10" s="15">
        <v>1</v>
      </c>
      <c r="E10" s="15">
        <v>5</v>
      </c>
      <c r="F10" s="13">
        <f>C10/E10</f>
        <v>28.2</v>
      </c>
      <c r="G10" s="15">
        <v>1</v>
      </c>
      <c r="H10" s="4"/>
      <c r="I10" s="18" t="s">
        <v>268</v>
      </c>
      <c r="J10" s="15">
        <v>58</v>
      </c>
      <c r="K10" s="15">
        <v>9</v>
      </c>
      <c r="L10" s="15">
        <v>1</v>
      </c>
      <c r="M10" s="15"/>
      <c r="N10" s="15"/>
      <c r="O10" s="4">
        <f>K10+L10*0.5</f>
        <v>9.5</v>
      </c>
    </row>
    <row r="11" spans="1:15" ht="12.75">
      <c r="A11" s="9" t="s">
        <v>81</v>
      </c>
      <c r="B11" s="15">
        <v>22</v>
      </c>
      <c r="C11" s="15">
        <v>64</v>
      </c>
      <c r="D11" s="15">
        <v>0</v>
      </c>
      <c r="E11" s="15">
        <v>10</v>
      </c>
      <c r="F11" s="13">
        <f>C11/E11</f>
        <v>6.4</v>
      </c>
      <c r="G11" s="15">
        <v>2</v>
      </c>
      <c r="H11" s="4"/>
      <c r="I11" s="18" t="s">
        <v>270</v>
      </c>
      <c r="J11" s="35">
        <v>52</v>
      </c>
      <c r="K11" s="15">
        <v>5</v>
      </c>
      <c r="L11" s="15">
        <v>2</v>
      </c>
      <c r="M11" s="15"/>
      <c r="N11" s="15"/>
      <c r="O11" s="4">
        <f>K11+L11*0.5</f>
        <v>6</v>
      </c>
    </row>
    <row r="12" spans="1:15" ht="12.75">
      <c r="A12" s="9" t="s">
        <v>72</v>
      </c>
      <c r="B12" s="15">
        <v>18</v>
      </c>
      <c r="C12" s="15">
        <v>61</v>
      </c>
      <c r="D12" s="15">
        <v>0</v>
      </c>
      <c r="E12" s="15">
        <v>14</v>
      </c>
      <c r="F12" s="13">
        <f>C12/E12</f>
        <v>4.357142857142857</v>
      </c>
      <c r="G12" s="15">
        <v>4</v>
      </c>
      <c r="H12" s="4"/>
      <c r="I12" s="18" t="s">
        <v>81</v>
      </c>
      <c r="J12" s="15">
        <v>22</v>
      </c>
      <c r="K12" s="15">
        <v>4</v>
      </c>
      <c r="L12" s="15">
        <v>1</v>
      </c>
      <c r="M12" s="15"/>
      <c r="N12" s="15"/>
      <c r="O12" s="4">
        <f>K12+L12*0.5</f>
        <v>4.5</v>
      </c>
    </row>
    <row r="13" spans="1:15" ht="12.75">
      <c r="A13" s="9" t="s">
        <v>269</v>
      </c>
      <c r="B13" s="15">
        <v>21</v>
      </c>
      <c r="C13" s="15">
        <v>50</v>
      </c>
      <c r="D13" s="15">
        <v>1</v>
      </c>
      <c r="E13" s="15">
        <v>9</v>
      </c>
      <c r="F13" s="13">
        <f>C13/E13</f>
        <v>5.555555555555555</v>
      </c>
      <c r="G13" s="15">
        <v>1</v>
      </c>
      <c r="H13" s="4"/>
      <c r="I13" s="18" t="s">
        <v>75</v>
      </c>
      <c r="J13" s="15">
        <v>46</v>
      </c>
      <c r="K13" s="35">
        <v>4</v>
      </c>
      <c r="L13" s="35">
        <v>1</v>
      </c>
      <c r="M13" s="16"/>
      <c r="N13" s="16"/>
      <c r="O13" s="4">
        <f>K13+L13*0.5</f>
        <v>4.5</v>
      </c>
    </row>
    <row r="14" spans="1:15" ht="12.75">
      <c r="A14" s="9" t="s">
        <v>99</v>
      </c>
      <c r="B14" s="15">
        <v>26</v>
      </c>
      <c r="C14" s="15">
        <v>43</v>
      </c>
      <c r="D14" s="15">
        <v>0</v>
      </c>
      <c r="E14" s="15">
        <v>7</v>
      </c>
      <c r="F14" s="13">
        <f>C14/E14</f>
        <v>6.142857142857143</v>
      </c>
      <c r="G14" s="15">
        <v>3</v>
      </c>
      <c r="H14" s="4"/>
      <c r="I14" s="18" t="s">
        <v>233</v>
      </c>
      <c r="J14" s="15">
        <v>76</v>
      </c>
      <c r="K14" s="15">
        <v>2</v>
      </c>
      <c r="L14" s="15">
        <v>4</v>
      </c>
      <c r="M14" s="15"/>
      <c r="N14" s="15"/>
      <c r="O14" s="4">
        <f>K14+L14*0.5</f>
        <v>4</v>
      </c>
    </row>
    <row r="15" spans="1:15" ht="12.75">
      <c r="A15" s="9" t="s">
        <v>273</v>
      </c>
      <c r="B15" s="15">
        <v>3</v>
      </c>
      <c r="C15" s="15">
        <v>0</v>
      </c>
      <c r="D15" s="15">
        <v>0</v>
      </c>
      <c r="E15" s="15">
        <v>0</v>
      </c>
      <c r="F15" s="13">
        <v>0</v>
      </c>
      <c r="G15" s="15">
        <v>0</v>
      </c>
      <c r="H15" s="4"/>
      <c r="I15" s="18" t="s">
        <v>272</v>
      </c>
      <c r="J15" s="15">
        <v>99</v>
      </c>
      <c r="K15" s="15">
        <v>4</v>
      </c>
      <c r="L15" s="15"/>
      <c r="M15" s="15"/>
      <c r="N15" s="15"/>
      <c r="O15" s="4">
        <f>K15+L15*0.5</f>
        <v>4</v>
      </c>
    </row>
    <row r="16" spans="1:15" ht="12.75">
      <c r="A16" s="9" t="s">
        <v>70</v>
      </c>
      <c r="B16" s="15">
        <v>28</v>
      </c>
      <c r="C16" s="15">
        <v>0</v>
      </c>
      <c r="D16" s="15">
        <v>0</v>
      </c>
      <c r="E16" s="15">
        <v>0</v>
      </c>
      <c r="F16" s="39">
        <v>0</v>
      </c>
      <c r="G16" s="15">
        <v>0</v>
      </c>
      <c r="H16" s="4"/>
      <c r="I16" s="18" t="s">
        <v>128</v>
      </c>
      <c r="J16" s="15">
        <v>4</v>
      </c>
      <c r="K16" s="15">
        <v>3</v>
      </c>
      <c r="L16" s="15">
        <v>1</v>
      </c>
      <c r="M16" s="15"/>
      <c r="N16" s="15"/>
      <c r="O16" s="4">
        <f>K16+L16*0.5</f>
        <v>3.5</v>
      </c>
    </row>
    <row r="17" spans="1:15" ht="12.75">
      <c r="A17" s="9" t="s">
        <v>274</v>
      </c>
      <c r="B17" s="15">
        <v>29</v>
      </c>
      <c r="C17" s="15">
        <v>0</v>
      </c>
      <c r="D17" s="15">
        <v>0</v>
      </c>
      <c r="E17" s="15">
        <v>0</v>
      </c>
      <c r="F17" s="39">
        <v>0</v>
      </c>
      <c r="G17" s="15">
        <v>0</v>
      </c>
      <c r="H17" s="4"/>
      <c r="I17" s="18" t="s">
        <v>275</v>
      </c>
      <c r="J17" s="15">
        <v>37</v>
      </c>
      <c r="K17" s="15">
        <v>3</v>
      </c>
      <c r="L17" s="15">
        <v>1</v>
      </c>
      <c r="M17" s="15"/>
      <c r="N17" s="15">
        <v>1</v>
      </c>
      <c r="O17" s="4">
        <f>K17+L17*0.5</f>
        <v>3.5</v>
      </c>
    </row>
    <row r="18" spans="1:15" ht="12.75">
      <c r="A18" s="9" t="s">
        <v>145</v>
      </c>
      <c r="B18" s="15">
        <v>33</v>
      </c>
      <c r="C18" s="15">
        <v>0</v>
      </c>
      <c r="D18" s="15">
        <v>0</v>
      </c>
      <c r="E18" s="15">
        <v>0</v>
      </c>
      <c r="F18" s="39">
        <v>0</v>
      </c>
      <c r="G18" s="15">
        <v>0</v>
      </c>
      <c r="H18" s="4"/>
      <c r="I18" s="18" t="s">
        <v>122</v>
      </c>
      <c r="J18" s="15">
        <v>10</v>
      </c>
      <c r="K18" s="15">
        <v>2</v>
      </c>
      <c r="L18" s="15">
        <v>1</v>
      </c>
      <c r="M18" s="15"/>
      <c r="N18" s="15"/>
      <c r="O18" s="4">
        <f>K18+L18*0.5</f>
        <v>2.5</v>
      </c>
    </row>
    <row r="19" spans="1:15" ht="12.75">
      <c r="A19" s="9" t="s">
        <v>276</v>
      </c>
      <c r="B19" s="15">
        <v>80</v>
      </c>
      <c r="C19" s="15">
        <v>0</v>
      </c>
      <c r="D19" s="15">
        <v>0</v>
      </c>
      <c r="E19" s="15">
        <v>0</v>
      </c>
      <c r="F19" s="39">
        <v>0</v>
      </c>
      <c r="G19" s="15">
        <v>0</v>
      </c>
      <c r="H19" s="4"/>
      <c r="I19" s="18" t="s">
        <v>278</v>
      </c>
      <c r="J19" s="15">
        <v>43</v>
      </c>
      <c r="K19" s="15">
        <v>2</v>
      </c>
      <c r="L19" s="15">
        <v>1</v>
      </c>
      <c r="M19" s="15"/>
      <c r="N19" s="15"/>
      <c r="O19" s="4">
        <f>K19+L19*0.5</f>
        <v>2.5</v>
      </c>
    </row>
    <row r="20" spans="1:15" ht="12.75">
      <c r="A20" s="17" t="s">
        <v>25</v>
      </c>
      <c r="B20" s="4"/>
      <c r="C20" s="4">
        <f>SUM(C10:C19)</f>
        <v>359</v>
      </c>
      <c r="D20" s="4">
        <f>SUM(D10:D19)</f>
        <v>2</v>
      </c>
      <c r="E20" s="4">
        <f>SUM(E10:E19)</f>
        <v>45</v>
      </c>
      <c r="F20" s="13">
        <f aca="true" t="shared" si="0" ref="F10:F27">C20/E20</f>
        <v>7.977777777777778</v>
      </c>
      <c r="G20" s="4">
        <f>SUM(G10:G19)</f>
        <v>11</v>
      </c>
      <c r="H20" s="4"/>
      <c r="I20" s="18" t="s">
        <v>279</v>
      </c>
      <c r="J20" s="15">
        <v>16</v>
      </c>
      <c r="K20" s="15">
        <v>2</v>
      </c>
      <c r="L20" s="15"/>
      <c r="M20" s="15"/>
      <c r="N20" s="15"/>
      <c r="O20" s="4">
        <f>K20+L20*0.5</f>
        <v>2</v>
      </c>
    </row>
    <row r="21" spans="1:15" s="2" customFormat="1" ht="12.75">
      <c r="A21" s="9"/>
      <c r="B21" s="9" t="s">
        <v>35</v>
      </c>
      <c r="C21" s="9" t="s">
        <v>6</v>
      </c>
      <c r="D21" s="9" t="s">
        <v>39</v>
      </c>
      <c r="E21" s="9" t="s">
        <v>98</v>
      </c>
      <c r="F21" s="9"/>
      <c r="G21" s="9" t="s">
        <v>48</v>
      </c>
      <c r="H21" s="9"/>
      <c r="I21" s="18" t="s">
        <v>149</v>
      </c>
      <c r="J21" s="15">
        <v>34</v>
      </c>
      <c r="K21" s="15">
        <v>2</v>
      </c>
      <c r="L21" s="15"/>
      <c r="M21" s="15"/>
      <c r="N21" s="15"/>
      <c r="O21" s="4">
        <f>K21+L21*0.5</f>
        <v>2</v>
      </c>
    </row>
    <row r="22" spans="1:15" ht="12.75">
      <c r="A22" s="9" t="s">
        <v>283</v>
      </c>
      <c r="B22" s="15">
        <v>21</v>
      </c>
      <c r="C22" s="15">
        <v>31</v>
      </c>
      <c r="D22" s="15">
        <v>1</v>
      </c>
      <c r="E22" s="15">
        <v>1</v>
      </c>
      <c r="F22" s="13">
        <f>C22/E22</f>
        <v>31</v>
      </c>
      <c r="G22" s="15">
        <v>0</v>
      </c>
      <c r="H22" s="4"/>
      <c r="I22" s="18" t="s">
        <v>271</v>
      </c>
      <c r="J22" s="15">
        <v>74</v>
      </c>
      <c r="K22" s="15">
        <v>2</v>
      </c>
      <c r="L22" s="15"/>
      <c r="M22" s="15"/>
      <c r="N22" s="15"/>
      <c r="O22" s="4">
        <f>K22+L22*0.5</f>
        <v>2</v>
      </c>
    </row>
    <row r="23" spans="1:15" ht="12.75">
      <c r="A23" s="9" t="s">
        <v>85</v>
      </c>
      <c r="B23" s="15">
        <v>86</v>
      </c>
      <c r="C23" s="15">
        <v>0</v>
      </c>
      <c r="D23" s="15">
        <v>0</v>
      </c>
      <c r="E23" s="15">
        <v>0</v>
      </c>
      <c r="F23" s="13">
        <v>0</v>
      </c>
      <c r="G23" s="15">
        <v>0</v>
      </c>
      <c r="H23" s="4"/>
      <c r="I23" s="18" t="s">
        <v>277</v>
      </c>
      <c r="J23" s="15">
        <v>23</v>
      </c>
      <c r="K23" s="15">
        <v>1</v>
      </c>
      <c r="L23" s="15"/>
      <c r="M23" s="15"/>
      <c r="N23" s="15"/>
      <c r="O23" s="4">
        <f>K23+L23*0.5</f>
        <v>1</v>
      </c>
    </row>
    <row r="24" spans="1:15" ht="12.75">
      <c r="A24" s="9" t="s">
        <v>131</v>
      </c>
      <c r="B24" s="15">
        <v>6</v>
      </c>
      <c r="C24" s="15">
        <v>0</v>
      </c>
      <c r="D24" s="15">
        <v>0</v>
      </c>
      <c r="E24" s="15">
        <v>0</v>
      </c>
      <c r="F24" s="13">
        <v>0</v>
      </c>
      <c r="G24" s="15">
        <v>0</v>
      </c>
      <c r="H24" s="4"/>
      <c r="I24" s="18" t="s">
        <v>99</v>
      </c>
      <c r="J24" s="15">
        <v>26</v>
      </c>
      <c r="K24" s="35">
        <v>1</v>
      </c>
      <c r="L24" s="16"/>
      <c r="M24" s="16"/>
      <c r="N24" s="16"/>
      <c r="O24" s="4">
        <f>K24+L24*0.5</f>
        <v>1</v>
      </c>
    </row>
    <row r="25" spans="1:15" ht="12.75">
      <c r="A25" s="9" t="s">
        <v>99</v>
      </c>
      <c r="B25" s="15">
        <v>26</v>
      </c>
      <c r="C25" s="15">
        <v>0</v>
      </c>
      <c r="D25" s="15">
        <v>0</v>
      </c>
      <c r="E25" s="15">
        <v>0</v>
      </c>
      <c r="F25" s="13">
        <v>0</v>
      </c>
      <c r="G25" s="15">
        <v>0</v>
      </c>
      <c r="H25" s="4"/>
      <c r="I25" s="18" t="s">
        <v>78</v>
      </c>
      <c r="J25" s="15">
        <v>49</v>
      </c>
      <c r="K25" s="15">
        <v>1</v>
      </c>
      <c r="L25" s="15"/>
      <c r="M25" s="15"/>
      <c r="N25" s="15"/>
      <c r="O25" s="4">
        <f>K25+L25*0.5</f>
        <v>1</v>
      </c>
    </row>
    <row r="26" spans="1:15" ht="12.75">
      <c r="A26" s="9"/>
      <c r="B26" s="15"/>
      <c r="C26" s="15"/>
      <c r="D26" s="15"/>
      <c r="E26" s="15"/>
      <c r="F26" s="13"/>
      <c r="G26" s="15"/>
      <c r="H26" s="4"/>
      <c r="I26" s="18" t="s">
        <v>129</v>
      </c>
      <c r="J26" s="15">
        <v>5</v>
      </c>
      <c r="K26" s="15"/>
      <c r="L26" s="15"/>
      <c r="M26" s="15"/>
      <c r="N26" s="15"/>
      <c r="O26" s="4">
        <f>K26+L26*0.5</f>
        <v>0</v>
      </c>
    </row>
    <row r="27" spans="1:15" ht="12.75">
      <c r="A27" s="17" t="s">
        <v>25</v>
      </c>
      <c r="B27" s="4"/>
      <c r="C27" s="4">
        <f>SUM(C22:C26)</f>
        <v>31</v>
      </c>
      <c r="D27" s="4">
        <f>SUM(D22:D26)</f>
        <v>1</v>
      </c>
      <c r="E27" s="4">
        <f>SUM(E22:E26)</f>
        <v>1</v>
      </c>
      <c r="F27" s="13">
        <f t="shared" si="0"/>
        <v>31</v>
      </c>
      <c r="G27" s="4">
        <f>SUM(G10:G26)</f>
        <v>22</v>
      </c>
      <c r="H27" s="4"/>
      <c r="I27" s="18" t="s">
        <v>131</v>
      </c>
      <c r="J27" s="35">
        <v>6</v>
      </c>
      <c r="K27" s="15"/>
      <c r="L27" s="15"/>
      <c r="M27" s="15"/>
      <c r="N27" s="15"/>
      <c r="O27" s="4">
        <f>K27+L27*0.5</f>
        <v>0</v>
      </c>
    </row>
    <row r="28" spans="1:15" s="2" customFormat="1" ht="12.75">
      <c r="A28" s="9"/>
      <c r="B28" s="9" t="s">
        <v>36</v>
      </c>
      <c r="C28" s="9" t="s">
        <v>6</v>
      </c>
      <c r="D28" s="9" t="s">
        <v>39</v>
      </c>
      <c r="E28" s="14" t="s">
        <v>37</v>
      </c>
      <c r="F28" s="28" t="s">
        <v>38</v>
      </c>
      <c r="G28" s="9" t="s">
        <v>40</v>
      </c>
      <c r="H28" s="9" t="s">
        <v>113</v>
      </c>
      <c r="I28" s="18" t="s">
        <v>173</v>
      </c>
      <c r="J28" s="15">
        <v>8</v>
      </c>
      <c r="K28" s="15"/>
      <c r="L28" s="15"/>
      <c r="M28" s="15"/>
      <c r="N28" s="15"/>
      <c r="O28" s="4">
        <f>K28+L28*0.5</f>
        <v>0</v>
      </c>
    </row>
    <row r="29" spans="1:15" ht="12.75">
      <c r="A29" s="18" t="s">
        <v>72</v>
      </c>
      <c r="B29" s="15">
        <v>18</v>
      </c>
      <c r="C29" s="15">
        <v>31</v>
      </c>
      <c r="D29" s="15">
        <v>1</v>
      </c>
      <c r="E29" s="15">
        <v>1</v>
      </c>
      <c r="F29" s="15">
        <v>5</v>
      </c>
      <c r="G29" s="15">
        <v>0</v>
      </c>
      <c r="H29" s="29">
        <f>E29/F29</f>
        <v>0.2</v>
      </c>
      <c r="I29" s="18" t="s">
        <v>134</v>
      </c>
      <c r="J29" s="15">
        <v>14</v>
      </c>
      <c r="K29" s="15"/>
      <c r="L29" s="15"/>
      <c r="M29" s="15"/>
      <c r="N29" s="15"/>
      <c r="O29" s="4">
        <f>K29+L29*0.5</f>
        <v>0</v>
      </c>
    </row>
    <row r="30" spans="1:15" ht="12.75">
      <c r="A30" s="18" t="s">
        <v>134</v>
      </c>
      <c r="B30" s="15">
        <v>14</v>
      </c>
      <c r="C30" s="15"/>
      <c r="D30" s="15"/>
      <c r="E30" s="15"/>
      <c r="F30" s="15"/>
      <c r="G30" s="15"/>
      <c r="H30" s="29"/>
      <c r="I30" s="18" t="s">
        <v>234</v>
      </c>
      <c r="J30" s="15">
        <v>77</v>
      </c>
      <c r="K30" s="15"/>
      <c r="L30" s="15"/>
      <c r="M30" s="15"/>
      <c r="N30" s="15"/>
      <c r="O30" s="4">
        <f>K30+L30*0.5</f>
        <v>0</v>
      </c>
    </row>
    <row r="31" spans="1:15" ht="12.75">
      <c r="A31" s="18" t="s">
        <v>85</v>
      </c>
      <c r="B31" s="15">
        <v>86</v>
      </c>
      <c r="C31" s="15"/>
      <c r="D31" s="15"/>
      <c r="E31" s="15"/>
      <c r="F31" s="15"/>
      <c r="G31" s="15"/>
      <c r="H31" s="29"/>
      <c r="I31" s="18" t="s">
        <v>282</v>
      </c>
      <c r="J31" s="15">
        <v>98</v>
      </c>
      <c r="K31" s="15"/>
      <c r="L31" s="15"/>
      <c r="M31" s="15"/>
      <c r="N31" s="15"/>
      <c r="O31" s="4">
        <f>K31+L31*0.5</f>
        <v>0</v>
      </c>
    </row>
    <row r="32" spans="1:15" ht="12.75">
      <c r="A32" s="18"/>
      <c r="B32" s="15"/>
      <c r="C32" s="15"/>
      <c r="D32" s="15"/>
      <c r="E32" s="15"/>
      <c r="F32" s="15"/>
      <c r="G32" s="15"/>
      <c r="H32" s="29"/>
      <c r="I32" s="39"/>
      <c r="J32" s="15"/>
      <c r="K32" s="15"/>
      <c r="L32" s="15"/>
      <c r="M32" s="15"/>
      <c r="N32" s="15"/>
      <c r="O32" s="4">
        <f>K32+L32*0.5</f>
        <v>0</v>
      </c>
    </row>
    <row r="33" spans="1:15" ht="12.75">
      <c r="A33" s="44" t="s">
        <v>25</v>
      </c>
      <c r="B33" s="4"/>
      <c r="C33" s="4">
        <f>SUM(C29:C32)</f>
        <v>31</v>
      </c>
      <c r="D33" s="4">
        <f>SUM(D29:D32)</f>
        <v>1</v>
      </c>
      <c r="E33" s="4">
        <f>SUM(E29:E32)</f>
        <v>1</v>
      </c>
      <c r="F33" s="4">
        <f>SUM(F29:F32)</f>
        <v>5</v>
      </c>
      <c r="G33" s="4">
        <f>SUM(G29:G32)</f>
        <v>0</v>
      </c>
      <c r="H33" s="29">
        <f>E33/F33</f>
        <v>0.2</v>
      </c>
      <c r="I33" s="39"/>
      <c r="J33" s="39"/>
      <c r="K33" s="39"/>
      <c r="L33" s="39"/>
      <c r="M33" s="39"/>
      <c r="N33" s="39"/>
      <c r="O33" s="4"/>
    </row>
    <row r="34" spans="1:15" s="2" customFormat="1" ht="12.75">
      <c r="A34" s="18" t="s">
        <v>20</v>
      </c>
      <c r="B34" s="9" t="s">
        <v>93</v>
      </c>
      <c r="C34" s="9" t="s">
        <v>6</v>
      </c>
      <c r="D34" s="9" t="s">
        <v>39</v>
      </c>
      <c r="E34" s="9"/>
      <c r="F34" s="9"/>
      <c r="G34" s="9"/>
      <c r="H34" s="9"/>
      <c r="I34" s="18"/>
      <c r="J34" s="39" t="s">
        <v>115</v>
      </c>
      <c r="K34" s="39" t="s">
        <v>116</v>
      </c>
      <c r="L34" s="39" t="s">
        <v>6</v>
      </c>
      <c r="M34" s="89" t="s">
        <v>117</v>
      </c>
      <c r="N34" s="89"/>
      <c r="O34" s="30" t="s">
        <v>118</v>
      </c>
    </row>
    <row r="35" spans="1:15" ht="12.75">
      <c r="A35" s="18" t="s">
        <v>131</v>
      </c>
      <c r="B35" s="15">
        <v>6</v>
      </c>
      <c r="C35" s="15">
        <v>21</v>
      </c>
      <c r="D35" s="15">
        <v>0</v>
      </c>
      <c r="E35" s="4"/>
      <c r="F35" s="4"/>
      <c r="G35" s="4"/>
      <c r="H35" s="4"/>
      <c r="I35" s="18" t="s">
        <v>55</v>
      </c>
      <c r="J35" s="15">
        <v>8</v>
      </c>
      <c r="K35" s="15">
        <v>6</v>
      </c>
      <c r="L35" s="15">
        <v>300</v>
      </c>
      <c r="M35" s="15">
        <v>69</v>
      </c>
      <c r="N35" s="15"/>
      <c r="O35" s="13">
        <f>L35/K35</f>
        <v>50</v>
      </c>
    </row>
    <row r="36" spans="1:15" ht="12.75">
      <c r="A36" s="18" t="s">
        <v>287</v>
      </c>
      <c r="B36" s="15">
        <v>25</v>
      </c>
      <c r="C36" s="15">
        <v>27</v>
      </c>
      <c r="D36" s="15">
        <v>0</v>
      </c>
      <c r="E36" s="4"/>
      <c r="F36" s="4"/>
      <c r="G36" s="4"/>
      <c r="H36" s="4"/>
      <c r="I36" s="18"/>
      <c r="J36" s="15"/>
      <c r="K36" s="15"/>
      <c r="L36" s="15"/>
      <c r="M36" s="15"/>
      <c r="N36" s="15"/>
      <c r="O36" s="4"/>
    </row>
    <row r="37" spans="1:15" ht="12.75">
      <c r="A37" s="18"/>
      <c r="B37" s="15"/>
      <c r="C37" s="15"/>
      <c r="D37" s="15"/>
      <c r="E37" s="4"/>
      <c r="F37" s="4"/>
      <c r="G37" s="4"/>
      <c r="H37" s="4"/>
      <c r="I37" s="39"/>
      <c r="J37" s="15"/>
      <c r="K37" s="15"/>
      <c r="L37" s="15"/>
      <c r="M37" s="15"/>
      <c r="N37" s="15"/>
      <c r="O37" s="4"/>
    </row>
    <row r="38" spans="1:15" ht="12.75">
      <c r="A38" s="18"/>
      <c r="B38" s="15"/>
      <c r="C38" s="15"/>
      <c r="D38" s="15"/>
      <c r="E38" s="4"/>
      <c r="F38" s="4"/>
      <c r="G38" s="4"/>
      <c r="H38" s="4"/>
      <c r="I38" s="39"/>
      <c r="J38" s="15"/>
      <c r="K38" s="15"/>
      <c r="L38" s="15"/>
      <c r="M38" s="15"/>
      <c r="N38" s="15"/>
      <c r="O38" s="4"/>
    </row>
    <row r="39" spans="1:15" ht="12.75">
      <c r="A39" s="18"/>
      <c r="B39" s="15"/>
      <c r="C39" s="15"/>
      <c r="D39" s="15"/>
      <c r="E39" s="4"/>
      <c r="F39" s="4"/>
      <c r="G39" s="4"/>
      <c r="H39" s="4"/>
      <c r="I39" s="39"/>
      <c r="J39" s="15"/>
      <c r="K39" s="15"/>
      <c r="L39" s="15"/>
      <c r="M39" s="15"/>
      <c r="N39" s="15"/>
      <c r="O39" s="4"/>
    </row>
    <row r="40" spans="1:15" ht="12.75">
      <c r="A40" s="18"/>
      <c r="B40" s="15"/>
      <c r="C40" s="15"/>
      <c r="D40" s="15"/>
      <c r="E40" s="4"/>
      <c r="F40" s="4"/>
      <c r="G40" s="4"/>
      <c r="H40" s="4"/>
      <c r="I40" s="39"/>
      <c r="J40" s="15"/>
      <c r="K40" s="15"/>
      <c r="L40" s="15"/>
      <c r="M40" s="15"/>
      <c r="N40" s="15"/>
      <c r="O40" s="4"/>
    </row>
    <row r="41" spans="1:15" ht="12.75">
      <c r="A41" s="44" t="s">
        <v>25</v>
      </c>
      <c r="B41" s="4"/>
      <c r="C41" s="4">
        <f>SUM(C35:C40)</f>
        <v>48</v>
      </c>
      <c r="D41" s="4">
        <f>SUM(D35:D40)</f>
        <v>0</v>
      </c>
      <c r="E41" s="4"/>
      <c r="F41" s="4"/>
      <c r="G41" s="4"/>
      <c r="H41" s="4"/>
      <c r="I41" s="39"/>
      <c r="J41" s="39"/>
      <c r="K41" s="39"/>
      <c r="L41" s="39"/>
      <c r="M41" s="39"/>
      <c r="N41" s="39"/>
      <c r="O41" s="4"/>
    </row>
    <row r="42" spans="1:15" s="2" customFormat="1" ht="12.75">
      <c r="A42" s="18" t="s">
        <v>23</v>
      </c>
      <c r="B42" s="9" t="s">
        <v>93</v>
      </c>
      <c r="C42" s="9" t="s">
        <v>6</v>
      </c>
      <c r="D42" s="9" t="s">
        <v>39</v>
      </c>
      <c r="E42" s="9"/>
      <c r="F42" s="9"/>
      <c r="G42" s="9"/>
      <c r="H42" s="9"/>
      <c r="I42" s="18"/>
      <c r="J42" s="39" t="s">
        <v>94</v>
      </c>
      <c r="K42" s="39" t="s">
        <v>116</v>
      </c>
      <c r="L42" s="39" t="s">
        <v>6</v>
      </c>
      <c r="M42" s="89" t="s">
        <v>117</v>
      </c>
      <c r="N42" s="89"/>
      <c r="O42" s="30" t="s">
        <v>118</v>
      </c>
    </row>
    <row r="43" spans="1:15" ht="12.75">
      <c r="A43" s="18"/>
      <c r="B43" s="15"/>
      <c r="C43" s="15">
        <v>0</v>
      </c>
      <c r="D43" s="15"/>
      <c r="E43" s="4"/>
      <c r="F43" s="4"/>
      <c r="G43" s="4"/>
      <c r="H43" s="4"/>
      <c r="I43" s="39" t="s">
        <v>173</v>
      </c>
      <c r="J43" s="15">
        <v>27</v>
      </c>
      <c r="K43" s="15">
        <v>1</v>
      </c>
      <c r="L43" s="15">
        <v>27</v>
      </c>
      <c r="M43" s="15">
        <v>27</v>
      </c>
      <c r="N43" s="15"/>
      <c r="O43" s="4">
        <v>27</v>
      </c>
    </row>
    <row r="44" spans="1:15" ht="12.75">
      <c r="A44" s="18"/>
      <c r="B44" s="15"/>
      <c r="C44" s="15"/>
      <c r="D44" s="15"/>
      <c r="E44" s="4"/>
      <c r="F44" s="4"/>
      <c r="G44" s="4"/>
      <c r="H44" s="4"/>
      <c r="I44" s="39"/>
      <c r="J44" s="15"/>
      <c r="K44" s="15"/>
      <c r="L44" s="15"/>
      <c r="M44" s="15"/>
      <c r="N44" s="15"/>
      <c r="O44" s="4"/>
    </row>
    <row r="45" spans="1:15" ht="12.75">
      <c r="A45" s="18"/>
      <c r="B45" s="15"/>
      <c r="C45" s="15"/>
      <c r="D45" s="15"/>
      <c r="E45" s="4"/>
      <c r="F45" s="4"/>
      <c r="G45" s="4"/>
      <c r="H45" s="4"/>
      <c r="I45" s="39"/>
      <c r="J45" s="15"/>
      <c r="K45" s="15"/>
      <c r="L45" s="15"/>
      <c r="M45" s="15"/>
      <c r="N45" s="15"/>
      <c r="O45" s="4"/>
    </row>
    <row r="46" spans="1:15" ht="12.75">
      <c r="A46" s="44" t="s">
        <v>25</v>
      </c>
      <c r="B46" s="4"/>
      <c r="C46" s="4">
        <f>SUM(C43:C45)</f>
        <v>0</v>
      </c>
      <c r="D46" s="4">
        <f>SUM(D43:D45)</f>
        <v>0</v>
      </c>
      <c r="E46" s="4"/>
      <c r="F46" s="4"/>
      <c r="G46" s="4"/>
      <c r="H46" s="4"/>
      <c r="I46" s="39"/>
      <c r="J46" s="39"/>
      <c r="K46" s="39"/>
      <c r="L46" s="39"/>
      <c r="M46" s="39"/>
      <c r="N46" s="39"/>
      <c r="O46" s="4"/>
    </row>
    <row r="47" spans="1:15" ht="12.75">
      <c r="A47" s="18" t="s">
        <v>119</v>
      </c>
      <c r="B47" s="4" t="s">
        <v>43</v>
      </c>
      <c r="C47" s="4" t="s">
        <v>106</v>
      </c>
      <c r="D47" s="4" t="s">
        <v>6</v>
      </c>
      <c r="E47" s="4" t="s">
        <v>120</v>
      </c>
      <c r="F47" s="4"/>
      <c r="G47" s="4"/>
      <c r="H47" s="4"/>
      <c r="I47" s="18" t="s">
        <v>45</v>
      </c>
      <c r="J47" s="4"/>
      <c r="K47" s="4" t="s">
        <v>46</v>
      </c>
      <c r="L47" s="4" t="s">
        <v>6</v>
      </c>
      <c r="M47" s="4"/>
      <c r="N47" s="4"/>
      <c r="O47" s="4"/>
    </row>
    <row r="48" spans="1:15" ht="12.75">
      <c r="A48" s="18" t="s">
        <v>140</v>
      </c>
      <c r="B48" s="15">
        <v>0</v>
      </c>
      <c r="C48" s="15">
        <v>1</v>
      </c>
      <c r="D48" s="15">
        <v>23</v>
      </c>
      <c r="E48" s="15">
        <v>1</v>
      </c>
      <c r="F48" s="4"/>
      <c r="G48" s="4"/>
      <c r="H48" s="4"/>
      <c r="I48" s="18"/>
      <c r="J48" s="15"/>
      <c r="K48" s="15">
        <v>14</v>
      </c>
      <c r="L48" s="15">
        <v>72</v>
      </c>
      <c r="M48" s="4"/>
      <c r="N48" s="4"/>
      <c r="O48" s="4"/>
    </row>
    <row r="49" spans="1:15" ht="12.75">
      <c r="A49" s="18"/>
      <c r="B49" s="15"/>
      <c r="C49" s="15"/>
      <c r="D49" s="15"/>
      <c r="E49" s="15"/>
      <c r="F49" s="4"/>
      <c r="G49" s="4"/>
      <c r="H49" s="4"/>
      <c r="I49" s="18"/>
      <c r="J49" s="15"/>
      <c r="K49" s="15"/>
      <c r="L49" s="15"/>
      <c r="M49" s="4"/>
      <c r="N49" s="4"/>
      <c r="O49" s="4"/>
    </row>
    <row r="50" spans="1:15" ht="12.75">
      <c r="A50" s="18"/>
      <c r="B50" s="15"/>
      <c r="C50" s="15"/>
      <c r="D50" s="15"/>
      <c r="E50" s="15"/>
      <c r="F50" s="4"/>
      <c r="G50" s="4"/>
      <c r="H50" s="4"/>
      <c r="I50" s="18"/>
      <c r="J50" s="15"/>
      <c r="K50" s="15"/>
      <c r="L50" s="15"/>
      <c r="M50" s="4"/>
      <c r="N50" s="4"/>
      <c r="O50" s="4"/>
    </row>
    <row r="51" spans="1:15" ht="12.75">
      <c r="A51" s="44" t="s">
        <v>25</v>
      </c>
      <c r="B51" s="4"/>
      <c r="C51" s="4"/>
      <c r="D51" s="4"/>
      <c r="E51" s="4"/>
      <c r="F51" s="4"/>
      <c r="G51" s="4"/>
      <c r="H51" s="4"/>
      <c r="I51" s="44" t="s">
        <v>25</v>
      </c>
      <c r="J51" s="4"/>
      <c r="K51" s="4">
        <f>SUM(K46:K50)</f>
        <v>14</v>
      </c>
      <c r="L51" s="4">
        <f>SUM(L46:L50)</f>
        <v>72</v>
      </c>
      <c r="M51" s="4"/>
      <c r="N51" s="4"/>
      <c r="O51" s="4"/>
    </row>
    <row r="52" spans="1:9" ht="12.75">
      <c r="A52" s="47"/>
      <c r="I52" s="46"/>
    </row>
    <row r="53" spans="1:9" ht="12.75">
      <c r="A53" s="47"/>
      <c r="I53" s="46"/>
    </row>
    <row r="54" spans="1:9" ht="12.75">
      <c r="A54" s="47"/>
      <c r="I54" s="46"/>
    </row>
    <row r="55" spans="1:9" ht="12.75">
      <c r="A55" s="47"/>
      <c r="I55" s="46"/>
    </row>
    <row r="56" spans="1:9" ht="12.75">
      <c r="A56" s="47"/>
      <c r="I56" s="46"/>
    </row>
  </sheetData>
  <sheetProtection/>
  <printOptions/>
  <pageMargins left="0.28" right="0.24" top="1" bottom="1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2.8515625" style="2" customWidth="1"/>
    <col min="6" max="6" width="10.140625" style="0" bestFit="1" customWidth="1"/>
    <col min="9" max="9" width="11.28125" style="0" customWidth="1"/>
  </cols>
  <sheetData>
    <row r="1" spans="1:13" ht="12.75">
      <c r="A1" s="9" t="s">
        <v>97</v>
      </c>
      <c r="B1" s="4"/>
      <c r="C1" s="4"/>
      <c r="D1" s="4"/>
      <c r="E1" s="4" t="s">
        <v>16</v>
      </c>
      <c r="F1" s="26">
        <f>'Game Recap'!F1</f>
        <v>40802</v>
      </c>
      <c r="G1" s="4"/>
      <c r="H1" s="4" t="s">
        <v>17</v>
      </c>
      <c r="I1" s="27" t="str">
        <f>'Game Recap'!I1</f>
        <v>So. Effingham HS</v>
      </c>
      <c r="J1" s="15"/>
      <c r="K1" s="4"/>
      <c r="L1" s="4"/>
      <c r="M1" s="4"/>
    </row>
    <row r="2" spans="1:13" ht="12.75">
      <c r="A2" s="63" t="s">
        <v>165</v>
      </c>
      <c r="B2" s="58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11</v>
      </c>
      <c r="G4" s="4"/>
      <c r="H4" s="4"/>
      <c r="I4" s="4"/>
      <c r="J4" s="4"/>
      <c r="K4" s="4"/>
      <c r="L4" s="4"/>
      <c r="M4" s="4"/>
    </row>
    <row r="5" spans="1:13" ht="12.75">
      <c r="A5" s="11" t="s">
        <v>17</v>
      </c>
      <c r="B5" s="15"/>
      <c r="C5" s="15"/>
      <c r="D5" s="64"/>
      <c r="E5" s="64"/>
      <c r="F5" s="9">
        <f>SUM(B5:E5)</f>
        <v>0</v>
      </c>
      <c r="G5" s="4"/>
      <c r="H5" s="4"/>
      <c r="I5" s="4"/>
      <c r="J5" s="4"/>
      <c r="K5" s="4"/>
      <c r="L5" s="4"/>
      <c r="M5" s="4"/>
    </row>
    <row r="6" spans="1:13" ht="12.75">
      <c r="A6" s="9" t="s">
        <v>32</v>
      </c>
      <c r="B6" s="15"/>
      <c r="C6" s="15"/>
      <c r="D6" s="64"/>
      <c r="E6" s="64"/>
      <c r="F6" s="9">
        <f>SUM(B6:E6)</f>
        <v>0</v>
      </c>
      <c r="G6" s="4"/>
      <c r="H6" s="4"/>
      <c r="I6" s="4"/>
      <c r="J6" s="4"/>
      <c r="K6" s="4"/>
      <c r="L6" s="4"/>
      <c r="M6" s="4"/>
    </row>
    <row r="7" spans="1:13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2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" customFormat="1" ht="12.75">
      <c r="A9" s="9" t="s">
        <v>34</v>
      </c>
      <c r="B9" s="2" t="s">
        <v>43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</row>
    <row r="10" spans="1:13" ht="12.75">
      <c r="A10" s="9"/>
      <c r="B10" s="15"/>
      <c r="C10" s="15"/>
      <c r="D10" s="15"/>
      <c r="E10" s="15"/>
      <c r="F10" s="13" t="e">
        <f aca="true" t="shared" si="0" ref="F10:F18">C10/E10</f>
        <v>#DIV/0!</v>
      </c>
      <c r="G10" s="15"/>
      <c r="H10" s="4"/>
      <c r="I10" s="39"/>
      <c r="J10" s="15"/>
      <c r="K10" s="15"/>
      <c r="L10" s="15"/>
      <c r="M10" s="15"/>
    </row>
    <row r="11" spans="1:13" ht="12.75">
      <c r="A11" s="9"/>
      <c r="B11" s="15"/>
      <c r="C11" s="15"/>
      <c r="D11" s="15"/>
      <c r="E11" s="15"/>
      <c r="F11" s="13" t="e">
        <f t="shared" si="0"/>
        <v>#DIV/0!</v>
      </c>
      <c r="G11" s="15"/>
      <c r="H11" s="4"/>
      <c r="I11" s="39"/>
      <c r="J11" s="15"/>
      <c r="K11" s="15"/>
      <c r="L11" s="15"/>
      <c r="M11" s="15"/>
    </row>
    <row r="12" spans="1:13" ht="12.75">
      <c r="A12" s="9"/>
      <c r="B12" s="15"/>
      <c r="C12" s="15"/>
      <c r="D12" s="15"/>
      <c r="E12" s="15"/>
      <c r="F12" s="13" t="e">
        <f t="shared" si="0"/>
        <v>#DIV/0!</v>
      </c>
      <c r="G12" s="15"/>
      <c r="H12" s="4"/>
      <c r="I12" s="39"/>
      <c r="J12" s="15"/>
      <c r="K12" s="15"/>
      <c r="L12" s="15"/>
      <c r="M12" s="15"/>
    </row>
    <row r="13" spans="1:13" ht="12.75">
      <c r="A13" s="17" t="s">
        <v>157</v>
      </c>
      <c r="B13" s="4"/>
      <c r="C13" s="4">
        <f>SUM(C10:C12)</f>
        <v>0</v>
      </c>
      <c r="D13" s="4">
        <f>SUM(D10:D12)</f>
        <v>0</v>
      </c>
      <c r="E13" s="4">
        <f>SUM(E10:E12)</f>
        <v>0</v>
      </c>
      <c r="F13" s="13" t="e">
        <f t="shared" si="0"/>
        <v>#DIV/0!</v>
      </c>
      <c r="G13" s="4">
        <f>SUM(G10:G12)</f>
        <v>0</v>
      </c>
      <c r="H13" s="4"/>
      <c r="I13" s="39"/>
      <c r="J13" s="15"/>
      <c r="K13" s="15"/>
      <c r="L13" s="15"/>
      <c r="M13" s="15"/>
    </row>
    <row r="14" spans="1:13" s="2" customFormat="1" ht="12.75">
      <c r="A14" s="9" t="s">
        <v>35</v>
      </c>
      <c r="B14" s="9" t="s">
        <v>43</v>
      </c>
      <c r="C14" s="9" t="s">
        <v>6</v>
      </c>
      <c r="D14" s="9" t="s">
        <v>39</v>
      </c>
      <c r="E14" s="9" t="s">
        <v>98</v>
      </c>
      <c r="F14" s="9"/>
      <c r="G14" s="9"/>
      <c r="H14" s="9"/>
      <c r="I14" s="18"/>
      <c r="J14" s="16"/>
      <c r="K14" s="16"/>
      <c r="L14" s="16"/>
      <c r="M14" s="16"/>
    </row>
    <row r="15" spans="1:13" ht="12.75">
      <c r="A15" s="9"/>
      <c r="B15" s="15"/>
      <c r="C15" s="15"/>
      <c r="D15" s="15"/>
      <c r="E15" s="15"/>
      <c r="F15" s="13" t="e">
        <f t="shared" si="0"/>
        <v>#DIV/0!</v>
      </c>
      <c r="G15" s="15"/>
      <c r="H15" s="4"/>
      <c r="I15" s="39"/>
      <c r="J15" s="15"/>
      <c r="K15" s="15"/>
      <c r="L15" s="15"/>
      <c r="M15" s="15"/>
    </row>
    <row r="16" spans="1:13" ht="12.75">
      <c r="A16" s="9"/>
      <c r="B16" s="15"/>
      <c r="C16" s="15"/>
      <c r="D16" s="15"/>
      <c r="E16" s="15"/>
      <c r="F16" s="13" t="e">
        <f t="shared" si="0"/>
        <v>#DIV/0!</v>
      </c>
      <c r="G16" s="15"/>
      <c r="H16" s="4"/>
      <c r="I16" s="39"/>
      <c r="J16" s="15"/>
      <c r="K16" s="15"/>
      <c r="L16" s="15"/>
      <c r="M16" s="15"/>
    </row>
    <row r="17" spans="1:13" ht="12.75">
      <c r="A17" s="9"/>
      <c r="B17" s="15"/>
      <c r="C17" s="15"/>
      <c r="D17" s="15"/>
      <c r="E17" s="15"/>
      <c r="F17" s="13" t="e">
        <f t="shared" si="0"/>
        <v>#DIV/0!</v>
      </c>
      <c r="G17" s="15"/>
      <c r="H17" s="4"/>
      <c r="I17" s="39"/>
      <c r="J17" s="15"/>
      <c r="K17" s="15"/>
      <c r="L17" s="15"/>
      <c r="M17" s="15"/>
    </row>
    <row r="18" spans="1:13" ht="12.75">
      <c r="A18" s="17" t="s">
        <v>157</v>
      </c>
      <c r="B18" s="4"/>
      <c r="C18" s="4">
        <f>SUM(C15:C17)</f>
        <v>0</v>
      </c>
      <c r="D18" s="4">
        <f>SUM(D15:D17)</f>
        <v>0</v>
      </c>
      <c r="E18" s="4">
        <f>SUM(E15:E17)</f>
        <v>0</v>
      </c>
      <c r="F18" s="13" t="e">
        <f t="shared" si="0"/>
        <v>#DIV/0!</v>
      </c>
      <c r="G18" s="4">
        <f>SUM(G10:G17)</f>
        <v>0</v>
      </c>
      <c r="H18" s="4"/>
      <c r="I18" s="39"/>
      <c r="J18" s="39"/>
      <c r="K18" s="39"/>
      <c r="L18" s="39"/>
      <c r="M18" s="39"/>
    </row>
    <row r="19" spans="1:13" s="2" customFormat="1" ht="12.75">
      <c r="A19" s="9" t="s">
        <v>36</v>
      </c>
      <c r="B19" s="9" t="s">
        <v>43</v>
      </c>
      <c r="C19" s="9" t="s">
        <v>6</v>
      </c>
      <c r="D19" s="9" t="s">
        <v>39</v>
      </c>
      <c r="E19" s="14" t="s">
        <v>37</v>
      </c>
      <c r="F19" s="28" t="s">
        <v>38</v>
      </c>
      <c r="G19" s="9" t="s">
        <v>40</v>
      </c>
      <c r="H19" s="9" t="s">
        <v>113</v>
      </c>
      <c r="I19" s="18"/>
      <c r="J19" s="18"/>
      <c r="K19" s="18"/>
      <c r="L19" s="18"/>
      <c r="M19" s="18"/>
    </row>
    <row r="20" spans="1:13" ht="12.75">
      <c r="A20" s="18"/>
      <c r="B20" s="15"/>
      <c r="C20" s="15"/>
      <c r="D20" s="15"/>
      <c r="E20" s="15"/>
      <c r="F20" s="15"/>
      <c r="G20" s="15"/>
      <c r="H20" s="29" t="e">
        <f>E20/F20</f>
        <v>#DIV/0!</v>
      </c>
      <c r="I20" s="39"/>
      <c r="J20" s="39"/>
      <c r="K20" s="39"/>
      <c r="L20" s="39"/>
      <c r="M20" s="39"/>
    </row>
    <row r="21" spans="1:13" ht="12.75">
      <c r="A21" s="18"/>
      <c r="B21" s="15"/>
      <c r="C21" s="15"/>
      <c r="D21" s="15"/>
      <c r="E21" s="15"/>
      <c r="F21" s="15"/>
      <c r="G21" s="15"/>
      <c r="H21" s="29" t="e">
        <f>E21/F21</f>
        <v>#DIV/0!</v>
      </c>
      <c r="I21" s="39"/>
      <c r="J21" s="39"/>
      <c r="K21" s="39"/>
      <c r="L21" s="39"/>
      <c r="M21" s="39"/>
    </row>
    <row r="22" spans="1:13" ht="12.75">
      <c r="A22" s="9"/>
      <c r="B22" s="15"/>
      <c r="C22" s="15"/>
      <c r="D22" s="15"/>
      <c r="E22" s="15"/>
      <c r="F22" s="15"/>
      <c r="G22" s="15"/>
      <c r="H22" s="29"/>
      <c r="I22" s="39"/>
      <c r="J22" s="39"/>
      <c r="K22" s="39"/>
      <c r="L22" s="39"/>
      <c r="M22" s="39"/>
    </row>
    <row r="23" spans="1:75" s="50" customFormat="1" ht="12.75">
      <c r="A23" s="59" t="s">
        <v>162</v>
      </c>
      <c r="B23" s="60" t="s">
        <v>43</v>
      </c>
      <c r="C23" s="60" t="s">
        <v>6</v>
      </c>
      <c r="D23" s="60" t="s">
        <v>39</v>
      </c>
      <c r="E23" s="60"/>
      <c r="F23" s="60"/>
      <c r="G23" s="60"/>
      <c r="H23" s="61"/>
      <c r="I23" s="61"/>
      <c r="J23" s="61"/>
      <c r="K23" s="61"/>
      <c r="L23" s="61"/>
      <c r="M23" s="6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75" s="50" customFormat="1" ht="12.75">
      <c r="A24" s="39"/>
      <c r="B24" s="62"/>
      <c r="C24" s="62"/>
      <c r="D24" s="62"/>
      <c r="E24" s="62"/>
      <c r="F24" s="62"/>
      <c r="G24" s="62"/>
      <c r="H24" s="61"/>
      <c r="I24" s="61"/>
      <c r="J24" s="61"/>
      <c r="K24" s="61"/>
      <c r="L24" s="61"/>
      <c r="M24" s="6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</row>
    <row r="25" spans="1:75" s="50" customFormat="1" ht="12.75">
      <c r="A25" s="39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</row>
    <row r="26" spans="1:75" s="54" customFormat="1" ht="12.75">
      <c r="A26" s="52" t="s">
        <v>158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5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</row>
    <row r="27" spans="1:75" s="54" customFormat="1" ht="12.75">
      <c r="A27" s="55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5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2.75">
      <c r="A28" s="56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5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2:13" ht="12.75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</row>
    <row r="30" spans="2:13" ht="12.75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</row>
    <row r="31" spans="2:13" ht="12.75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2:13" ht="12.7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</row>
    <row r="33" spans="2:13" ht="12.75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</row>
    <row r="34" spans="2:13" ht="12.75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</row>
    <row r="35" spans="2:13" ht="12.75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</row>
  </sheetData>
  <sheetProtection/>
  <mergeCells count="10">
    <mergeCell ref="B26:M26"/>
    <mergeCell ref="B27:M27"/>
    <mergeCell ref="B35:M35"/>
    <mergeCell ref="B31:M31"/>
    <mergeCell ref="B32:M32"/>
    <mergeCell ref="B33:M33"/>
    <mergeCell ref="B34:M34"/>
    <mergeCell ref="B28:M28"/>
    <mergeCell ref="B29:M29"/>
    <mergeCell ref="B30:M30"/>
  </mergeCells>
  <printOptions/>
  <pageMargins left="0.23" right="0.19" top="0.75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24">
      <selection activeCell="A27" sqref="A27"/>
    </sheetView>
  </sheetViews>
  <sheetFormatPr defaultColWidth="9.140625" defaultRowHeight="12.75"/>
  <cols>
    <col min="1" max="2" width="15.7109375" style="2" customWidth="1"/>
    <col min="3" max="6" width="9.140625" style="5" customWidth="1"/>
    <col min="7" max="7" width="5.00390625" style="0" customWidth="1"/>
    <col min="8" max="8" width="15.7109375" style="2" customWidth="1"/>
    <col min="9" max="9" width="11.140625" style="0" customWidth="1"/>
  </cols>
  <sheetData>
    <row r="1" spans="1:13" s="67" customFormat="1" ht="18">
      <c r="A1" s="65" t="s">
        <v>127</v>
      </c>
      <c r="B1" s="65"/>
      <c r="C1" s="66" t="s">
        <v>199</v>
      </c>
      <c r="D1" s="66" t="s">
        <v>200</v>
      </c>
      <c r="E1" s="66" t="s">
        <v>201</v>
      </c>
      <c r="F1" s="66" t="s">
        <v>202</v>
      </c>
      <c r="H1" s="65" t="s">
        <v>127</v>
      </c>
      <c r="I1" s="66"/>
      <c r="J1" s="66" t="s">
        <v>199</v>
      </c>
      <c r="K1" s="66" t="s">
        <v>200</v>
      </c>
      <c r="L1" s="66" t="s">
        <v>201</v>
      </c>
      <c r="M1" s="66" t="s">
        <v>202</v>
      </c>
    </row>
    <row r="2" spans="1:13" ht="12.75">
      <c r="A2" s="2" t="s">
        <v>166</v>
      </c>
      <c r="B2" s="2" t="s">
        <v>167</v>
      </c>
      <c r="C2" s="5">
        <v>1</v>
      </c>
      <c r="D2" s="5">
        <v>11</v>
      </c>
      <c r="E2" s="5" t="s">
        <v>203</v>
      </c>
      <c r="F2" s="5">
        <v>180</v>
      </c>
      <c r="H2" s="2" t="s">
        <v>174</v>
      </c>
      <c r="I2" s="2" t="s">
        <v>60</v>
      </c>
      <c r="J2" s="5">
        <v>50</v>
      </c>
      <c r="K2" s="5">
        <v>12</v>
      </c>
      <c r="L2" s="5" t="s">
        <v>204</v>
      </c>
      <c r="M2" s="5">
        <v>225</v>
      </c>
    </row>
    <row r="3" spans="1:13" ht="12.75">
      <c r="A3" s="2" t="s">
        <v>205</v>
      </c>
      <c r="B3" s="2" t="s">
        <v>50</v>
      </c>
      <c r="C3" s="5">
        <v>2</v>
      </c>
      <c r="D3" s="5">
        <v>11</v>
      </c>
      <c r="E3" s="5" t="s">
        <v>206</v>
      </c>
      <c r="F3" s="5">
        <v>165</v>
      </c>
      <c r="H3" s="2" t="s">
        <v>181</v>
      </c>
      <c r="I3" s="2" t="s">
        <v>207</v>
      </c>
      <c r="J3" s="5">
        <v>51</v>
      </c>
      <c r="K3" s="5">
        <v>9</v>
      </c>
      <c r="L3" s="5" t="s">
        <v>208</v>
      </c>
      <c r="M3" s="5">
        <v>160</v>
      </c>
    </row>
    <row r="4" spans="1:13" ht="12.75">
      <c r="A4" s="2" t="s">
        <v>82</v>
      </c>
      <c r="B4" s="2" t="s">
        <v>186</v>
      </c>
      <c r="C4" s="5">
        <v>3</v>
      </c>
      <c r="D4" s="5">
        <v>9</v>
      </c>
      <c r="E4" s="5" t="s">
        <v>206</v>
      </c>
      <c r="F4" s="5">
        <v>170</v>
      </c>
      <c r="H4" s="2" t="s">
        <v>80</v>
      </c>
      <c r="I4" s="2" t="s">
        <v>150</v>
      </c>
      <c r="J4" s="5">
        <v>52</v>
      </c>
      <c r="K4" s="5">
        <v>12</v>
      </c>
      <c r="L4" s="5" t="s">
        <v>203</v>
      </c>
      <c r="M4" s="5">
        <v>240</v>
      </c>
    </row>
    <row r="5" spans="1:13" ht="12.75">
      <c r="A5" s="2" t="s">
        <v>128</v>
      </c>
      <c r="B5" s="2" t="s">
        <v>66</v>
      </c>
      <c r="C5" s="5">
        <v>4</v>
      </c>
      <c r="D5" s="5">
        <v>12</v>
      </c>
      <c r="E5" s="5" t="s">
        <v>209</v>
      </c>
      <c r="F5" s="5">
        <v>200</v>
      </c>
      <c r="H5" s="2" t="s">
        <v>132</v>
      </c>
      <c r="I5" s="2" t="s">
        <v>133</v>
      </c>
      <c r="J5" s="5">
        <v>53</v>
      </c>
      <c r="K5" s="5">
        <v>12</v>
      </c>
      <c r="L5" s="5" t="s">
        <v>204</v>
      </c>
      <c r="M5" s="5">
        <v>215</v>
      </c>
    </row>
    <row r="6" spans="1:13" ht="12.75">
      <c r="A6" s="2" t="s">
        <v>129</v>
      </c>
      <c r="B6" s="2" t="s">
        <v>130</v>
      </c>
      <c r="C6" s="5">
        <v>5</v>
      </c>
      <c r="D6" s="5">
        <v>11</v>
      </c>
      <c r="E6" s="5" t="s">
        <v>206</v>
      </c>
      <c r="F6" s="5">
        <v>175</v>
      </c>
      <c r="H6" s="2" t="s">
        <v>83</v>
      </c>
      <c r="I6" s="2" t="s">
        <v>84</v>
      </c>
      <c r="J6" s="5">
        <v>54</v>
      </c>
      <c r="K6" s="5">
        <v>12</v>
      </c>
      <c r="L6" s="5" t="s">
        <v>210</v>
      </c>
      <c r="M6" s="5">
        <v>200</v>
      </c>
    </row>
    <row r="7" spans="1:13" ht="12.75">
      <c r="A7" s="2" t="s">
        <v>131</v>
      </c>
      <c r="B7" s="2" t="s">
        <v>49</v>
      </c>
      <c r="C7" s="5">
        <v>6</v>
      </c>
      <c r="D7" s="5">
        <v>12</v>
      </c>
      <c r="E7" s="5" t="s">
        <v>211</v>
      </c>
      <c r="F7" s="5">
        <v>170</v>
      </c>
      <c r="H7" s="2" t="s">
        <v>67</v>
      </c>
      <c r="I7" s="2" t="s">
        <v>153</v>
      </c>
      <c r="J7" s="5">
        <v>55</v>
      </c>
      <c r="K7" s="5">
        <v>12</v>
      </c>
      <c r="L7" s="5" t="s">
        <v>203</v>
      </c>
      <c r="M7" s="5">
        <v>240</v>
      </c>
    </row>
    <row r="8" spans="1:13" ht="12.75">
      <c r="A8" s="2" t="s">
        <v>212</v>
      </c>
      <c r="B8" s="2" t="s">
        <v>168</v>
      </c>
      <c r="C8" s="5">
        <v>7</v>
      </c>
      <c r="D8" s="5">
        <v>12</v>
      </c>
      <c r="E8" s="5" t="s">
        <v>209</v>
      </c>
      <c r="F8" s="5">
        <v>180</v>
      </c>
      <c r="H8" s="2" t="s">
        <v>65</v>
      </c>
      <c r="I8" s="2" t="s">
        <v>191</v>
      </c>
      <c r="J8" s="5">
        <v>56</v>
      </c>
      <c r="K8" s="5">
        <v>9</v>
      </c>
      <c r="L8" s="5" t="s">
        <v>204</v>
      </c>
      <c r="M8" s="5">
        <v>180</v>
      </c>
    </row>
    <row r="9" spans="1:13" ht="12.75">
      <c r="A9" s="2" t="s">
        <v>55</v>
      </c>
      <c r="B9" s="2" t="s">
        <v>56</v>
      </c>
      <c r="C9" s="5">
        <v>8</v>
      </c>
      <c r="D9" s="5">
        <v>11</v>
      </c>
      <c r="E9" s="5" t="s">
        <v>210</v>
      </c>
      <c r="F9" s="5">
        <v>135</v>
      </c>
      <c r="H9" s="2" t="s">
        <v>140</v>
      </c>
      <c r="I9" s="2" t="s">
        <v>141</v>
      </c>
      <c r="J9" s="5">
        <v>57</v>
      </c>
      <c r="K9" s="5">
        <v>10</v>
      </c>
      <c r="L9" s="5" t="s">
        <v>213</v>
      </c>
      <c r="M9" s="5">
        <v>160</v>
      </c>
    </row>
    <row r="10" spans="1:13" ht="12.75">
      <c r="A10" s="2" t="s">
        <v>65</v>
      </c>
      <c r="B10" s="2" t="s">
        <v>214</v>
      </c>
      <c r="C10" s="5">
        <v>9</v>
      </c>
      <c r="D10" s="5">
        <v>11</v>
      </c>
      <c r="E10" s="5" t="s">
        <v>206</v>
      </c>
      <c r="F10" s="5">
        <v>185</v>
      </c>
      <c r="H10" s="2" t="s">
        <v>61</v>
      </c>
      <c r="I10" s="2" t="s">
        <v>64</v>
      </c>
      <c r="J10" s="5">
        <v>58</v>
      </c>
      <c r="K10" s="5">
        <v>12</v>
      </c>
      <c r="L10" s="5" t="s">
        <v>203</v>
      </c>
      <c r="M10" s="5">
        <v>215</v>
      </c>
    </row>
    <row r="11" spans="1:13" ht="12.75">
      <c r="A11" s="2" t="s">
        <v>122</v>
      </c>
      <c r="B11" s="2" t="s">
        <v>54</v>
      </c>
      <c r="C11" s="5">
        <v>10</v>
      </c>
      <c r="D11" s="5">
        <v>11</v>
      </c>
      <c r="E11" s="5" t="s">
        <v>215</v>
      </c>
      <c r="F11" s="5">
        <v>210</v>
      </c>
      <c r="H11" s="2" t="s">
        <v>151</v>
      </c>
      <c r="I11" s="2" t="s">
        <v>152</v>
      </c>
      <c r="J11" s="5">
        <v>60</v>
      </c>
      <c r="K11" s="5">
        <v>10</v>
      </c>
      <c r="L11" s="5" t="s">
        <v>215</v>
      </c>
      <c r="M11" s="5">
        <v>230</v>
      </c>
    </row>
    <row r="12" spans="1:13" ht="12.75">
      <c r="A12" s="2" t="s">
        <v>122</v>
      </c>
      <c r="B12" s="2" t="s">
        <v>216</v>
      </c>
      <c r="C12" s="5">
        <v>11</v>
      </c>
      <c r="D12" s="5">
        <v>9</v>
      </c>
      <c r="E12" s="5" t="s">
        <v>210</v>
      </c>
      <c r="F12" s="5">
        <v>145</v>
      </c>
      <c r="H12" s="2" t="s">
        <v>217</v>
      </c>
      <c r="I12" s="2" t="s">
        <v>218</v>
      </c>
      <c r="J12" s="5">
        <v>61</v>
      </c>
      <c r="K12" s="5">
        <v>12</v>
      </c>
      <c r="L12" s="5" t="s">
        <v>208</v>
      </c>
      <c r="M12" s="5">
        <v>240</v>
      </c>
    </row>
    <row r="13" spans="1:13" ht="12.75">
      <c r="A13" s="2" t="s">
        <v>219</v>
      </c>
      <c r="B13" s="2" t="s">
        <v>220</v>
      </c>
      <c r="C13" s="5">
        <v>12</v>
      </c>
      <c r="D13" s="5">
        <v>12</v>
      </c>
      <c r="E13" s="5" t="s">
        <v>208</v>
      </c>
      <c r="F13" s="5">
        <v>180</v>
      </c>
      <c r="H13" s="2" t="s">
        <v>221</v>
      </c>
      <c r="I13" s="2" t="s">
        <v>146</v>
      </c>
      <c r="J13" s="5">
        <v>62</v>
      </c>
      <c r="K13" s="5">
        <v>10</v>
      </c>
      <c r="L13" s="5" t="s">
        <v>210</v>
      </c>
      <c r="M13" s="5">
        <v>200</v>
      </c>
    </row>
    <row r="14" spans="1:13" ht="12.75">
      <c r="A14" s="2" t="s">
        <v>170</v>
      </c>
      <c r="B14" s="2" t="s">
        <v>171</v>
      </c>
      <c r="C14" s="5">
        <v>13</v>
      </c>
      <c r="D14" s="5">
        <v>12</v>
      </c>
      <c r="E14" s="5" t="s">
        <v>210</v>
      </c>
      <c r="F14" s="5">
        <v>170</v>
      </c>
      <c r="H14" s="2" t="s">
        <v>184</v>
      </c>
      <c r="I14" s="2" t="s">
        <v>222</v>
      </c>
      <c r="J14" s="5">
        <v>63</v>
      </c>
      <c r="K14" s="5">
        <v>9</v>
      </c>
      <c r="L14" s="5" t="s">
        <v>206</v>
      </c>
      <c r="M14" s="5">
        <v>210</v>
      </c>
    </row>
    <row r="15" spans="1:13" ht="12.75">
      <c r="A15" s="2" t="s">
        <v>134</v>
      </c>
      <c r="B15" s="2" t="s">
        <v>68</v>
      </c>
      <c r="C15" s="5">
        <v>14</v>
      </c>
      <c r="D15" s="5">
        <v>10</v>
      </c>
      <c r="E15" s="5" t="s">
        <v>223</v>
      </c>
      <c r="F15" s="5">
        <v>190</v>
      </c>
      <c r="H15" s="2" t="s">
        <v>61</v>
      </c>
      <c r="I15" s="2" t="s">
        <v>62</v>
      </c>
      <c r="J15" s="5">
        <v>64</v>
      </c>
      <c r="K15" s="5">
        <v>11</v>
      </c>
      <c r="L15" s="5" t="s">
        <v>210</v>
      </c>
      <c r="M15" s="5">
        <v>210</v>
      </c>
    </row>
    <row r="16" spans="1:13" ht="12.75">
      <c r="A16" s="2" t="s">
        <v>172</v>
      </c>
      <c r="B16" s="2" t="s">
        <v>76</v>
      </c>
      <c r="C16" s="5">
        <v>15</v>
      </c>
      <c r="D16" s="5">
        <v>11</v>
      </c>
      <c r="E16" s="5" t="s">
        <v>206</v>
      </c>
      <c r="F16" s="5">
        <v>170</v>
      </c>
      <c r="H16" s="2" t="s">
        <v>91</v>
      </c>
      <c r="I16" s="2" t="s">
        <v>59</v>
      </c>
      <c r="J16" s="5">
        <v>65</v>
      </c>
      <c r="K16" s="5">
        <v>9</v>
      </c>
      <c r="L16" s="5" t="s">
        <v>213</v>
      </c>
      <c r="M16" s="5">
        <v>200</v>
      </c>
    </row>
    <row r="17" spans="1:13" ht="12.75">
      <c r="A17" s="2" t="s">
        <v>224</v>
      </c>
      <c r="B17" s="2" t="s">
        <v>225</v>
      </c>
      <c r="C17" s="5">
        <v>16</v>
      </c>
      <c r="D17" s="5">
        <v>12</v>
      </c>
      <c r="E17" s="5" t="s">
        <v>211</v>
      </c>
      <c r="F17" s="5">
        <v>165</v>
      </c>
      <c r="H17" s="2" t="s">
        <v>193</v>
      </c>
      <c r="I17" s="2" t="s">
        <v>141</v>
      </c>
      <c r="J17" s="5">
        <v>66</v>
      </c>
      <c r="K17" s="5">
        <v>9</v>
      </c>
      <c r="L17" s="5" t="s">
        <v>213</v>
      </c>
      <c r="M17" s="5">
        <v>190</v>
      </c>
    </row>
    <row r="18" spans="1:13" ht="12.75">
      <c r="A18" s="2" t="s">
        <v>142</v>
      </c>
      <c r="B18" s="2" t="s">
        <v>226</v>
      </c>
      <c r="C18" s="5">
        <v>17</v>
      </c>
      <c r="D18" s="5">
        <v>9</v>
      </c>
      <c r="E18" s="5" t="s">
        <v>204</v>
      </c>
      <c r="F18" s="5">
        <v>140</v>
      </c>
      <c r="H18" s="47" t="s">
        <v>57</v>
      </c>
      <c r="I18" s="47" t="s">
        <v>58</v>
      </c>
      <c r="J18" s="5">
        <v>67</v>
      </c>
      <c r="K18" s="5">
        <v>11</v>
      </c>
      <c r="L18" s="5" t="s">
        <v>203</v>
      </c>
      <c r="M18" s="5">
        <v>210</v>
      </c>
    </row>
    <row r="19" spans="1:13" ht="12.75">
      <c r="A19" s="2" t="s">
        <v>72</v>
      </c>
      <c r="B19" s="2" t="s">
        <v>73</v>
      </c>
      <c r="C19" s="5">
        <v>18</v>
      </c>
      <c r="D19" s="5">
        <v>11</v>
      </c>
      <c r="E19" s="5" t="s">
        <v>204</v>
      </c>
      <c r="F19" s="5">
        <v>210</v>
      </c>
      <c r="H19" s="2" t="s">
        <v>192</v>
      </c>
      <c r="I19" s="2" t="s">
        <v>89</v>
      </c>
      <c r="J19" s="5">
        <v>68</v>
      </c>
      <c r="K19" s="5">
        <v>9</v>
      </c>
      <c r="L19" s="5" t="s">
        <v>208</v>
      </c>
      <c r="M19" s="5">
        <v>210</v>
      </c>
    </row>
    <row r="20" spans="1:13" ht="12.75">
      <c r="A20" s="2" t="s">
        <v>74</v>
      </c>
      <c r="B20" s="2" t="s">
        <v>135</v>
      </c>
      <c r="C20" s="5">
        <v>19</v>
      </c>
      <c r="D20" s="5">
        <v>12</v>
      </c>
      <c r="E20" s="5" t="s">
        <v>209</v>
      </c>
      <c r="F20" s="5">
        <v>165</v>
      </c>
      <c r="H20" s="2" t="s">
        <v>180</v>
      </c>
      <c r="I20" s="2" t="s">
        <v>227</v>
      </c>
      <c r="J20" s="5">
        <v>69</v>
      </c>
      <c r="K20" s="5">
        <v>9</v>
      </c>
      <c r="L20" s="5" t="s">
        <v>213</v>
      </c>
      <c r="M20" s="5">
        <v>180</v>
      </c>
    </row>
    <row r="21" spans="1:13" ht="12.75">
      <c r="A21" s="2" t="s">
        <v>90</v>
      </c>
      <c r="B21" s="2" t="s">
        <v>50</v>
      </c>
      <c r="C21" s="5">
        <v>20</v>
      </c>
      <c r="D21" s="5">
        <v>12</v>
      </c>
      <c r="E21" s="5" t="s">
        <v>203</v>
      </c>
      <c r="F21" s="5">
        <v>185</v>
      </c>
      <c r="H21" s="2" t="s">
        <v>149</v>
      </c>
      <c r="I21" s="2" t="s">
        <v>191</v>
      </c>
      <c r="J21" s="5">
        <v>70</v>
      </c>
      <c r="K21" s="5">
        <v>9</v>
      </c>
      <c r="L21" s="5" t="s">
        <v>204</v>
      </c>
      <c r="M21" s="5">
        <v>200</v>
      </c>
    </row>
    <row r="22" spans="1:13" ht="12.75">
      <c r="A22" s="2" t="s">
        <v>136</v>
      </c>
      <c r="B22" s="2" t="s">
        <v>137</v>
      </c>
      <c r="C22" s="5">
        <v>21</v>
      </c>
      <c r="D22" s="5">
        <v>12</v>
      </c>
      <c r="E22" s="5" t="s">
        <v>206</v>
      </c>
      <c r="F22" s="5">
        <v>200</v>
      </c>
      <c r="H22" s="2" t="s">
        <v>228</v>
      </c>
      <c r="I22" s="2" t="s">
        <v>229</v>
      </c>
      <c r="J22" s="5">
        <v>71</v>
      </c>
      <c r="K22" s="5">
        <v>11</v>
      </c>
      <c r="L22" s="5" t="s">
        <v>215</v>
      </c>
      <c r="M22" s="5">
        <v>250</v>
      </c>
    </row>
    <row r="23" spans="1:13" ht="12.75">
      <c r="A23" s="2" t="s">
        <v>81</v>
      </c>
      <c r="B23" s="2" t="s">
        <v>69</v>
      </c>
      <c r="C23" s="5">
        <v>22</v>
      </c>
      <c r="D23" s="5">
        <v>12</v>
      </c>
      <c r="E23" s="5" t="s">
        <v>210</v>
      </c>
      <c r="F23" s="5">
        <v>190</v>
      </c>
      <c r="H23" s="2" t="s">
        <v>175</v>
      </c>
      <c r="I23" s="2" t="s">
        <v>148</v>
      </c>
      <c r="J23" s="5">
        <v>72</v>
      </c>
      <c r="K23" s="5">
        <v>10</v>
      </c>
      <c r="L23" s="5" t="s">
        <v>210</v>
      </c>
      <c r="M23" s="5">
        <v>215</v>
      </c>
    </row>
    <row r="24" spans="1:13" ht="12.75">
      <c r="A24" s="2" t="s">
        <v>87</v>
      </c>
      <c r="B24" s="2" t="s">
        <v>88</v>
      </c>
      <c r="C24" s="5">
        <v>23</v>
      </c>
      <c r="D24" s="5">
        <v>12</v>
      </c>
      <c r="E24" s="5" t="s">
        <v>211</v>
      </c>
      <c r="F24" s="5">
        <v>165</v>
      </c>
      <c r="H24" s="2" t="s">
        <v>142</v>
      </c>
      <c r="I24" s="2" t="s">
        <v>133</v>
      </c>
      <c r="J24" s="5">
        <v>73</v>
      </c>
      <c r="K24" s="5">
        <v>10</v>
      </c>
      <c r="L24" s="5" t="s">
        <v>204</v>
      </c>
      <c r="M24" s="5">
        <v>250</v>
      </c>
    </row>
    <row r="25" spans="1:13" ht="12.75">
      <c r="A25" s="2" t="s">
        <v>77</v>
      </c>
      <c r="B25" s="2" t="s">
        <v>154</v>
      </c>
      <c r="C25" s="5">
        <v>24</v>
      </c>
      <c r="D25" s="5">
        <v>10</v>
      </c>
      <c r="E25" s="5" t="s">
        <v>208</v>
      </c>
      <c r="F25" s="5">
        <v>165</v>
      </c>
      <c r="H25" s="2" t="s">
        <v>80</v>
      </c>
      <c r="I25" s="2" t="s">
        <v>230</v>
      </c>
      <c r="J25" s="5">
        <v>74</v>
      </c>
      <c r="K25" s="5">
        <v>11</v>
      </c>
      <c r="L25" s="5" t="s">
        <v>208</v>
      </c>
      <c r="M25" s="5">
        <v>270</v>
      </c>
    </row>
    <row r="26" spans="1:13" ht="12.75">
      <c r="A26" s="2" t="s">
        <v>287</v>
      </c>
      <c r="B26" s="2" t="s">
        <v>288</v>
      </c>
      <c r="C26" s="5">
        <v>25</v>
      </c>
      <c r="D26" s="5">
        <v>10</v>
      </c>
      <c r="E26" s="5" t="s">
        <v>206</v>
      </c>
      <c r="F26" s="5">
        <v>155</v>
      </c>
      <c r="H26" s="2" t="s">
        <v>176</v>
      </c>
      <c r="I26" s="2" t="s">
        <v>54</v>
      </c>
      <c r="J26" s="5">
        <v>75</v>
      </c>
      <c r="K26" s="5">
        <v>10</v>
      </c>
      <c r="L26" s="5" t="s">
        <v>203</v>
      </c>
      <c r="M26" s="5">
        <v>270</v>
      </c>
    </row>
    <row r="27" spans="1:13" ht="12.75">
      <c r="A27" s="2" t="s">
        <v>99</v>
      </c>
      <c r="B27" s="2" t="s">
        <v>100</v>
      </c>
      <c r="C27" s="5">
        <v>26</v>
      </c>
      <c r="D27" s="5">
        <v>11</v>
      </c>
      <c r="E27" s="5" t="s">
        <v>206</v>
      </c>
      <c r="F27" s="5">
        <v>185</v>
      </c>
      <c r="I27" s="2"/>
      <c r="J27" s="5">
        <v>76</v>
      </c>
      <c r="K27" s="5"/>
      <c r="L27" s="5"/>
      <c r="M27" s="5"/>
    </row>
    <row r="28" spans="1:13" ht="12.75">
      <c r="A28" s="2" t="s">
        <v>173</v>
      </c>
      <c r="B28" s="2" t="s">
        <v>92</v>
      </c>
      <c r="C28" s="5">
        <v>27</v>
      </c>
      <c r="D28" s="5">
        <v>10</v>
      </c>
      <c r="E28" s="5" t="s">
        <v>206</v>
      </c>
      <c r="F28" s="5">
        <v>150</v>
      </c>
      <c r="H28" s="2" t="s">
        <v>233</v>
      </c>
      <c r="I28" s="2" t="s">
        <v>196</v>
      </c>
      <c r="J28" s="5">
        <v>76</v>
      </c>
      <c r="K28" s="5">
        <v>12</v>
      </c>
      <c r="L28" s="5" t="s">
        <v>203</v>
      </c>
      <c r="M28" s="5">
        <v>190</v>
      </c>
    </row>
    <row r="29" spans="1:13" ht="12.75">
      <c r="A29" s="2" t="s">
        <v>70</v>
      </c>
      <c r="B29" s="2" t="s">
        <v>71</v>
      </c>
      <c r="C29" s="5">
        <v>28</v>
      </c>
      <c r="D29" s="5">
        <v>11</v>
      </c>
      <c r="E29" s="5" t="s">
        <v>208</v>
      </c>
      <c r="F29" s="5">
        <v>205</v>
      </c>
      <c r="H29" s="2" t="s">
        <v>234</v>
      </c>
      <c r="I29" s="2" t="s">
        <v>235</v>
      </c>
      <c r="J29" s="5">
        <v>77</v>
      </c>
      <c r="K29" s="5">
        <v>9</v>
      </c>
      <c r="L29" s="5" t="s">
        <v>204</v>
      </c>
      <c r="M29" s="5">
        <v>245</v>
      </c>
    </row>
    <row r="30" spans="1:13" ht="12.75">
      <c r="A30" s="2" t="s">
        <v>82</v>
      </c>
      <c r="B30" s="2" t="s">
        <v>186</v>
      </c>
      <c r="C30" s="5">
        <v>29</v>
      </c>
      <c r="D30" s="5">
        <v>9</v>
      </c>
      <c r="E30" s="5" t="s">
        <v>236</v>
      </c>
      <c r="F30" s="5">
        <v>140</v>
      </c>
      <c r="H30" s="2" t="s">
        <v>65</v>
      </c>
      <c r="I30" s="2" t="s">
        <v>60</v>
      </c>
      <c r="J30" s="5">
        <v>78</v>
      </c>
      <c r="K30" s="5">
        <v>10</v>
      </c>
      <c r="L30" s="5" t="s">
        <v>223</v>
      </c>
      <c r="M30" s="5">
        <v>265</v>
      </c>
    </row>
    <row r="31" spans="1:13" ht="12.75">
      <c r="A31" s="2" t="s">
        <v>182</v>
      </c>
      <c r="B31" s="2" t="s">
        <v>169</v>
      </c>
      <c r="C31" s="5">
        <v>30</v>
      </c>
      <c r="D31" s="5">
        <v>9</v>
      </c>
      <c r="E31" s="5" t="s">
        <v>206</v>
      </c>
      <c r="F31" s="5">
        <v>165</v>
      </c>
      <c r="I31" s="2"/>
      <c r="J31" s="5">
        <v>79</v>
      </c>
      <c r="K31" s="5"/>
      <c r="L31" s="5"/>
      <c r="M31" s="5"/>
    </row>
    <row r="32" spans="1:13" ht="12.75">
      <c r="A32" s="2" t="s">
        <v>138</v>
      </c>
      <c r="B32" s="2" t="s">
        <v>139</v>
      </c>
      <c r="C32" s="5">
        <v>31</v>
      </c>
      <c r="D32" s="5">
        <v>11</v>
      </c>
      <c r="E32" s="5" t="s">
        <v>236</v>
      </c>
      <c r="F32" s="5">
        <v>150</v>
      </c>
      <c r="H32" s="2" t="s">
        <v>237</v>
      </c>
      <c r="I32" s="2" t="s">
        <v>177</v>
      </c>
      <c r="J32" s="5">
        <v>80</v>
      </c>
      <c r="K32" s="5">
        <v>11</v>
      </c>
      <c r="L32" s="5" t="s">
        <v>206</v>
      </c>
      <c r="M32" s="5">
        <v>150</v>
      </c>
    </row>
    <row r="33" spans="1:13" ht="12.75">
      <c r="A33" s="2" t="s">
        <v>143</v>
      </c>
      <c r="B33" s="2" t="s">
        <v>144</v>
      </c>
      <c r="C33" s="5">
        <v>32</v>
      </c>
      <c r="D33" s="5">
        <v>10</v>
      </c>
      <c r="E33" s="5" t="s">
        <v>213</v>
      </c>
      <c r="F33" s="5">
        <v>165</v>
      </c>
      <c r="H33" s="2" t="s">
        <v>142</v>
      </c>
      <c r="I33" s="2" t="s">
        <v>238</v>
      </c>
      <c r="J33" s="5">
        <v>81</v>
      </c>
      <c r="K33" s="5"/>
      <c r="L33" s="5" t="s">
        <v>208</v>
      </c>
      <c r="M33" s="5">
        <v>165</v>
      </c>
    </row>
    <row r="34" spans="1:13" ht="12.75">
      <c r="A34" s="2" t="s">
        <v>145</v>
      </c>
      <c r="B34" s="2" t="s">
        <v>239</v>
      </c>
      <c r="C34" s="5">
        <v>33</v>
      </c>
      <c r="D34" s="5">
        <v>10</v>
      </c>
      <c r="E34" s="5" t="s">
        <v>213</v>
      </c>
      <c r="F34" s="5">
        <v>150</v>
      </c>
      <c r="H34" s="2" t="s">
        <v>197</v>
      </c>
      <c r="I34" s="2" t="s">
        <v>168</v>
      </c>
      <c r="J34" s="5">
        <v>82</v>
      </c>
      <c r="K34" s="5">
        <v>9</v>
      </c>
      <c r="L34" s="5" t="s">
        <v>206</v>
      </c>
      <c r="M34" s="5">
        <v>150</v>
      </c>
    </row>
    <row r="35" spans="1:13" ht="12.75">
      <c r="A35" s="2" t="s">
        <v>149</v>
      </c>
      <c r="B35" s="2" t="s">
        <v>141</v>
      </c>
      <c r="C35" s="5">
        <v>34</v>
      </c>
      <c r="D35" s="5">
        <v>10</v>
      </c>
      <c r="E35" s="5" t="s">
        <v>208</v>
      </c>
      <c r="F35" s="5">
        <v>200</v>
      </c>
      <c r="H35" s="2" t="s">
        <v>140</v>
      </c>
      <c r="I35" s="2" t="s">
        <v>161</v>
      </c>
      <c r="J35" s="5">
        <v>83</v>
      </c>
      <c r="K35" s="5">
        <v>11</v>
      </c>
      <c r="L35" s="5" t="s">
        <v>206</v>
      </c>
      <c r="M35" s="5">
        <v>150</v>
      </c>
    </row>
    <row r="36" spans="1:13" ht="12.75">
      <c r="A36" s="2" t="s">
        <v>240</v>
      </c>
      <c r="B36" s="2" t="s">
        <v>141</v>
      </c>
      <c r="C36" s="5">
        <v>35</v>
      </c>
      <c r="D36" s="5">
        <v>10</v>
      </c>
      <c r="E36" s="5" t="s">
        <v>208</v>
      </c>
      <c r="F36" s="5">
        <v>220</v>
      </c>
      <c r="H36" s="2" t="s">
        <v>241</v>
      </c>
      <c r="I36" s="2" t="s">
        <v>242</v>
      </c>
      <c r="J36" s="5">
        <v>84</v>
      </c>
      <c r="K36" s="5">
        <v>11</v>
      </c>
      <c r="L36" s="5" t="s">
        <v>215</v>
      </c>
      <c r="M36" s="5">
        <v>165</v>
      </c>
    </row>
    <row r="37" spans="1:13" ht="12.75">
      <c r="A37" s="2" t="s">
        <v>243</v>
      </c>
      <c r="B37" s="2" t="s">
        <v>69</v>
      </c>
      <c r="C37" s="5">
        <v>36</v>
      </c>
      <c r="D37" s="5">
        <v>9</v>
      </c>
      <c r="E37" s="5" t="s">
        <v>206</v>
      </c>
      <c r="F37" s="5">
        <v>170</v>
      </c>
      <c r="H37" s="2" t="s">
        <v>244</v>
      </c>
      <c r="I37" s="2" t="s">
        <v>245</v>
      </c>
      <c r="J37" s="5">
        <v>85</v>
      </c>
      <c r="K37" s="5">
        <v>10</v>
      </c>
      <c r="L37" s="5" t="s">
        <v>203</v>
      </c>
      <c r="M37" s="5">
        <v>165</v>
      </c>
    </row>
    <row r="38" spans="1:13" ht="12.75">
      <c r="A38" s="2" t="s">
        <v>51</v>
      </c>
      <c r="B38" s="2" t="s">
        <v>52</v>
      </c>
      <c r="C38" s="5">
        <v>37</v>
      </c>
      <c r="D38" s="5">
        <v>12</v>
      </c>
      <c r="E38" s="5" t="s">
        <v>210</v>
      </c>
      <c r="F38" s="5">
        <v>200</v>
      </c>
      <c r="H38" s="2" t="s">
        <v>85</v>
      </c>
      <c r="I38" s="2" t="s">
        <v>86</v>
      </c>
      <c r="J38" s="5">
        <v>86</v>
      </c>
      <c r="K38" s="5">
        <v>11</v>
      </c>
      <c r="L38" s="5" t="s">
        <v>204</v>
      </c>
      <c r="M38" s="5">
        <v>165</v>
      </c>
    </row>
    <row r="39" spans="1:13" ht="12.75">
      <c r="A39" s="2" t="s">
        <v>246</v>
      </c>
      <c r="B39" s="2" t="s">
        <v>247</v>
      </c>
      <c r="C39" s="5">
        <v>38</v>
      </c>
      <c r="D39" s="5">
        <v>9</v>
      </c>
      <c r="E39" s="5" t="s">
        <v>211</v>
      </c>
      <c r="F39" s="5">
        <v>175</v>
      </c>
      <c r="H39" s="2" t="s">
        <v>248</v>
      </c>
      <c r="I39" s="2" t="s">
        <v>148</v>
      </c>
      <c r="J39" s="5">
        <v>87</v>
      </c>
      <c r="K39" s="5">
        <v>10</v>
      </c>
      <c r="L39" s="5" t="s">
        <v>249</v>
      </c>
      <c r="M39" s="5">
        <v>145</v>
      </c>
    </row>
    <row r="40" spans="1:13" ht="12.75">
      <c r="A40" s="2" t="s">
        <v>250</v>
      </c>
      <c r="B40" s="2" t="s">
        <v>251</v>
      </c>
      <c r="C40" s="5">
        <v>39</v>
      </c>
      <c r="D40" s="5">
        <v>9</v>
      </c>
      <c r="E40" s="5" t="s">
        <v>211</v>
      </c>
      <c r="F40" s="5">
        <v>155</v>
      </c>
      <c r="H40" s="2" t="s">
        <v>252</v>
      </c>
      <c r="I40" s="2" t="s">
        <v>253</v>
      </c>
      <c r="J40" s="5">
        <v>88</v>
      </c>
      <c r="K40" s="5">
        <v>9</v>
      </c>
      <c r="L40" s="5" t="s">
        <v>213</v>
      </c>
      <c r="M40" s="5">
        <v>150</v>
      </c>
    </row>
    <row r="41" spans="1:13" ht="12.75">
      <c r="A41" s="2" t="s">
        <v>185</v>
      </c>
      <c r="B41" s="2" t="s">
        <v>254</v>
      </c>
      <c r="C41" s="5">
        <v>40</v>
      </c>
      <c r="D41" s="5">
        <v>9</v>
      </c>
      <c r="E41" s="5" t="s">
        <v>211</v>
      </c>
      <c r="F41" s="5">
        <v>140</v>
      </c>
      <c r="H41" s="2" t="s">
        <v>255</v>
      </c>
      <c r="I41" s="2" t="s">
        <v>256</v>
      </c>
      <c r="J41" s="5">
        <v>89</v>
      </c>
      <c r="K41" s="5">
        <v>9</v>
      </c>
      <c r="L41" s="5" t="s">
        <v>213</v>
      </c>
      <c r="M41" s="5">
        <v>150</v>
      </c>
    </row>
    <row r="42" spans="1:13" ht="12.75">
      <c r="A42" s="2" t="s">
        <v>257</v>
      </c>
      <c r="B42" s="2" t="s">
        <v>258</v>
      </c>
      <c r="C42" s="5">
        <v>41</v>
      </c>
      <c r="D42" s="5">
        <v>9</v>
      </c>
      <c r="E42" s="5" t="s">
        <v>206</v>
      </c>
      <c r="F42" s="5">
        <v>140</v>
      </c>
      <c r="H42" s="2" t="s">
        <v>143</v>
      </c>
      <c r="I42" s="2" t="s">
        <v>189</v>
      </c>
      <c r="J42" s="5">
        <v>90</v>
      </c>
      <c r="K42" s="5">
        <v>9</v>
      </c>
      <c r="L42" s="5" t="s">
        <v>211</v>
      </c>
      <c r="M42" s="5">
        <v>150</v>
      </c>
    </row>
    <row r="43" spans="1:13" ht="12.75">
      <c r="A43" s="2" t="s">
        <v>187</v>
      </c>
      <c r="B43" s="2" t="s">
        <v>160</v>
      </c>
      <c r="C43" s="5">
        <v>42</v>
      </c>
      <c r="D43" s="5">
        <v>9</v>
      </c>
      <c r="E43" s="5" t="s">
        <v>211</v>
      </c>
      <c r="F43" s="5">
        <v>145</v>
      </c>
      <c r="H43" s="2" t="s">
        <v>80</v>
      </c>
      <c r="I43" s="2" t="s">
        <v>259</v>
      </c>
      <c r="J43" s="5">
        <v>91</v>
      </c>
      <c r="K43" s="5">
        <v>9</v>
      </c>
      <c r="L43" s="5" t="s">
        <v>211</v>
      </c>
      <c r="M43" s="5">
        <v>145</v>
      </c>
    </row>
    <row r="44" spans="1:13" ht="12.75">
      <c r="A44" s="2" t="s">
        <v>155</v>
      </c>
      <c r="B44" s="2" t="s">
        <v>260</v>
      </c>
      <c r="C44" s="5">
        <v>43</v>
      </c>
      <c r="D44" s="5">
        <v>10</v>
      </c>
      <c r="E44" s="5" t="s">
        <v>210</v>
      </c>
      <c r="F44" s="5">
        <v>210</v>
      </c>
      <c r="H44" s="2" t="s">
        <v>195</v>
      </c>
      <c r="I44" s="2" t="s">
        <v>196</v>
      </c>
      <c r="J44" s="5">
        <v>92</v>
      </c>
      <c r="K44" s="5">
        <v>9</v>
      </c>
      <c r="L44" s="5" t="s">
        <v>211</v>
      </c>
      <c r="M44" s="5">
        <v>145</v>
      </c>
    </row>
    <row r="45" spans="1:13" ht="12.75">
      <c r="A45" s="2" t="s">
        <v>183</v>
      </c>
      <c r="B45" s="2" t="s">
        <v>261</v>
      </c>
      <c r="C45" s="5">
        <v>44</v>
      </c>
      <c r="D45" s="5">
        <v>9</v>
      </c>
      <c r="E45" s="5" t="s">
        <v>204</v>
      </c>
      <c r="F45" s="5">
        <v>160</v>
      </c>
      <c r="H45" s="2" t="s">
        <v>194</v>
      </c>
      <c r="I45" s="2" t="s">
        <v>58</v>
      </c>
      <c r="J45" s="5">
        <v>93</v>
      </c>
      <c r="K45" s="5">
        <v>9</v>
      </c>
      <c r="L45" s="5" t="s">
        <v>213</v>
      </c>
      <c r="M45" s="5">
        <v>150</v>
      </c>
    </row>
    <row r="46" spans="1:13" ht="12.75">
      <c r="A46" s="2" t="s">
        <v>262</v>
      </c>
      <c r="B46" s="2" t="s">
        <v>147</v>
      </c>
      <c r="C46" s="5">
        <v>45</v>
      </c>
      <c r="D46" s="5">
        <v>11</v>
      </c>
      <c r="E46" s="5" t="s">
        <v>208</v>
      </c>
      <c r="F46" s="5">
        <v>170</v>
      </c>
      <c r="H46" s="2" t="s">
        <v>190</v>
      </c>
      <c r="I46" s="2" t="s">
        <v>191</v>
      </c>
      <c r="J46" s="5">
        <v>94</v>
      </c>
      <c r="K46" s="5">
        <v>9</v>
      </c>
      <c r="L46" s="5" t="s">
        <v>213</v>
      </c>
      <c r="M46" s="5">
        <v>150</v>
      </c>
    </row>
    <row r="47" spans="1:13" ht="12.75">
      <c r="A47" s="2" t="s">
        <v>75</v>
      </c>
      <c r="B47" s="2" t="s">
        <v>76</v>
      </c>
      <c r="C47" s="5">
        <v>46</v>
      </c>
      <c r="D47" s="5">
        <v>12</v>
      </c>
      <c r="E47" s="5" t="s">
        <v>204</v>
      </c>
      <c r="F47" s="5">
        <v>170</v>
      </c>
      <c r="H47" s="2" t="s">
        <v>179</v>
      </c>
      <c r="I47" s="2" t="s">
        <v>178</v>
      </c>
      <c r="J47" s="5">
        <v>96</v>
      </c>
      <c r="K47" s="5">
        <v>10</v>
      </c>
      <c r="L47" s="5" t="s">
        <v>215</v>
      </c>
      <c r="M47" s="5">
        <v>365</v>
      </c>
    </row>
    <row r="48" spans="1:13" ht="12.75">
      <c r="A48" s="2" t="s">
        <v>263</v>
      </c>
      <c r="B48" s="2" t="s">
        <v>264</v>
      </c>
      <c r="C48" s="5">
        <v>47</v>
      </c>
      <c r="D48" s="5">
        <v>10</v>
      </c>
      <c r="E48" s="5" t="s">
        <v>236</v>
      </c>
      <c r="F48" s="5">
        <v>145</v>
      </c>
      <c r="H48" s="2" t="s">
        <v>243</v>
      </c>
      <c r="I48" s="2" t="s">
        <v>265</v>
      </c>
      <c r="J48" s="5">
        <v>97</v>
      </c>
      <c r="K48" s="5">
        <v>11</v>
      </c>
      <c r="L48" s="5" t="s">
        <v>223</v>
      </c>
      <c r="M48" s="5">
        <v>350</v>
      </c>
    </row>
    <row r="49" spans="1:13" ht="12.75">
      <c r="A49" s="2" t="s">
        <v>198</v>
      </c>
      <c r="B49" s="2" t="s">
        <v>76</v>
      </c>
      <c r="C49" s="5">
        <v>48</v>
      </c>
      <c r="D49" s="5">
        <v>9</v>
      </c>
      <c r="E49" s="5" t="s">
        <v>210</v>
      </c>
      <c r="F49" s="5">
        <v>155</v>
      </c>
      <c r="H49" s="2" t="s">
        <v>243</v>
      </c>
      <c r="I49" s="2" t="s">
        <v>266</v>
      </c>
      <c r="J49" s="5">
        <v>98</v>
      </c>
      <c r="K49" s="5">
        <v>10</v>
      </c>
      <c r="L49" s="5" t="s">
        <v>223</v>
      </c>
      <c r="M49" s="5">
        <v>355</v>
      </c>
    </row>
    <row r="50" spans="1:13" ht="12.75">
      <c r="A50" s="2" t="s">
        <v>78</v>
      </c>
      <c r="B50" s="2" t="s">
        <v>79</v>
      </c>
      <c r="C50" s="5">
        <v>49</v>
      </c>
      <c r="D50" s="5">
        <v>11</v>
      </c>
      <c r="E50" s="5" t="s">
        <v>204</v>
      </c>
      <c r="F50" s="5">
        <v>200</v>
      </c>
      <c r="H50" s="2" t="s">
        <v>53</v>
      </c>
      <c r="I50" s="6" t="s">
        <v>63</v>
      </c>
      <c r="J50" s="5">
        <v>99</v>
      </c>
      <c r="K50" s="5">
        <v>11</v>
      </c>
      <c r="L50" s="5" t="s">
        <v>267</v>
      </c>
      <c r="M50" s="5">
        <v>300</v>
      </c>
    </row>
  </sheetData>
  <sheetProtection/>
  <printOptions/>
  <pageMargins left="0.4" right="0.19" top="0.17" bottom="0.29" header="0.18" footer="0.26"/>
  <pageSetup fitToHeight="2" fitToWidth="1" horizontalDpi="600" verticalDpi="600" orientation="landscape" scale="77" r:id="rId1"/>
  <rowBreaks count="1" manualBreakCount="1">
    <brk id="5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29">
      <selection activeCell="J24" sqref="J24"/>
    </sheetView>
  </sheetViews>
  <sheetFormatPr defaultColWidth="9.140625" defaultRowHeight="12.75"/>
  <cols>
    <col min="1" max="2" width="15.7109375" style="2" customWidth="1"/>
    <col min="3" max="6" width="9.140625" style="5" customWidth="1"/>
    <col min="7" max="7" width="5.00390625" style="0" customWidth="1"/>
    <col min="8" max="8" width="15.7109375" style="2" customWidth="1"/>
    <col min="9" max="9" width="11.140625" style="0" customWidth="1"/>
  </cols>
  <sheetData>
    <row r="1" spans="1:13" ht="18">
      <c r="A1" s="65" t="s">
        <v>127</v>
      </c>
      <c r="B1" s="65"/>
      <c r="C1" s="66" t="s">
        <v>199</v>
      </c>
      <c r="D1" s="66" t="s">
        <v>200</v>
      </c>
      <c r="E1" s="66" t="s">
        <v>201</v>
      </c>
      <c r="F1" s="66" t="s">
        <v>202</v>
      </c>
      <c r="H1" s="65" t="s">
        <v>127</v>
      </c>
      <c r="I1" s="66"/>
      <c r="J1" s="66" t="s">
        <v>199</v>
      </c>
      <c r="K1" s="66" t="s">
        <v>200</v>
      </c>
      <c r="L1" s="66" t="s">
        <v>201</v>
      </c>
      <c r="M1" s="66" t="s">
        <v>202</v>
      </c>
    </row>
    <row r="2" spans="1:13" s="67" customFormat="1" ht="18">
      <c r="A2" s="2" t="s">
        <v>72</v>
      </c>
      <c r="B2" s="2" t="s">
        <v>73</v>
      </c>
      <c r="C2" s="5">
        <v>18</v>
      </c>
      <c r="D2" s="5">
        <v>11</v>
      </c>
      <c r="E2" s="5" t="s">
        <v>204</v>
      </c>
      <c r="F2" s="5">
        <v>210</v>
      </c>
      <c r="H2" s="2" t="s">
        <v>228</v>
      </c>
      <c r="I2" s="2" t="s">
        <v>229</v>
      </c>
      <c r="J2" s="5">
        <v>71</v>
      </c>
      <c r="K2" s="5">
        <v>11</v>
      </c>
      <c r="L2" s="5" t="s">
        <v>215</v>
      </c>
      <c r="M2" s="5">
        <v>250</v>
      </c>
    </row>
    <row r="3" spans="1:13" ht="12.75">
      <c r="A3" s="2" t="s">
        <v>172</v>
      </c>
      <c r="B3" s="2" t="s">
        <v>76</v>
      </c>
      <c r="C3" s="5">
        <v>15</v>
      </c>
      <c r="D3" s="5">
        <v>11</v>
      </c>
      <c r="E3" s="5" t="s">
        <v>206</v>
      </c>
      <c r="F3" s="5">
        <v>170</v>
      </c>
      <c r="H3" s="2" t="s">
        <v>99</v>
      </c>
      <c r="I3" s="2" t="s">
        <v>100</v>
      </c>
      <c r="J3" s="5">
        <v>26</v>
      </c>
      <c r="K3" s="5">
        <v>11</v>
      </c>
      <c r="L3" s="5" t="s">
        <v>206</v>
      </c>
      <c r="M3" s="5">
        <v>185</v>
      </c>
    </row>
    <row r="4" spans="1:13" ht="12.75">
      <c r="A4" s="47" t="s">
        <v>57</v>
      </c>
      <c r="B4" s="47" t="s">
        <v>58</v>
      </c>
      <c r="C4" s="5">
        <v>67</v>
      </c>
      <c r="D4" s="5">
        <v>11</v>
      </c>
      <c r="E4" s="5" t="s">
        <v>203</v>
      </c>
      <c r="F4" s="5">
        <v>210</v>
      </c>
      <c r="H4" s="2" t="s">
        <v>182</v>
      </c>
      <c r="I4" s="2" t="s">
        <v>169</v>
      </c>
      <c r="J4" s="5">
        <v>30</v>
      </c>
      <c r="K4" s="5">
        <v>9</v>
      </c>
      <c r="L4" s="5" t="s">
        <v>206</v>
      </c>
      <c r="M4" s="5">
        <v>165</v>
      </c>
    </row>
    <row r="5" spans="1:13" ht="12.75">
      <c r="A5" s="2" t="s">
        <v>78</v>
      </c>
      <c r="B5" s="2" t="s">
        <v>79</v>
      </c>
      <c r="C5" s="5">
        <v>49</v>
      </c>
      <c r="D5" s="5">
        <v>11</v>
      </c>
      <c r="E5" s="5" t="s">
        <v>204</v>
      </c>
      <c r="F5" s="5">
        <v>200</v>
      </c>
      <c r="H5" s="2" t="s">
        <v>192</v>
      </c>
      <c r="I5" s="2" t="s">
        <v>89</v>
      </c>
      <c r="J5" s="5">
        <v>68</v>
      </c>
      <c r="K5" s="5">
        <v>9</v>
      </c>
      <c r="L5" s="5" t="s">
        <v>208</v>
      </c>
      <c r="M5" s="5">
        <v>210</v>
      </c>
    </row>
    <row r="6" spans="1:13" ht="12.75">
      <c r="A6" s="2" t="s">
        <v>61</v>
      </c>
      <c r="B6" s="2" t="s">
        <v>64</v>
      </c>
      <c r="C6" s="5">
        <v>58</v>
      </c>
      <c r="D6" s="5">
        <v>12</v>
      </c>
      <c r="E6" s="5" t="s">
        <v>203</v>
      </c>
      <c r="F6" s="5">
        <v>215</v>
      </c>
      <c r="H6" s="2" t="s">
        <v>237</v>
      </c>
      <c r="I6" s="2" t="s">
        <v>177</v>
      </c>
      <c r="J6" s="5">
        <v>80</v>
      </c>
      <c r="K6" s="5">
        <v>11</v>
      </c>
      <c r="L6" s="5" t="s">
        <v>206</v>
      </c>
      <c r="M6" s="5">
        <v>150</v>
      </c>
    </row>
    <row r="7" spans="1:13" ht="12.75">
      <c r="A7" s="2" t="s">
        <v>61</v>
      </c>
      <c r="B7" s="2" t="s">
        <v>62</v>
      </c>
      <c r="C7" s="5">
        <v>64</v>
      </c>
      <c r="D7" s="5">
        <v>11</v>
      </c>
      <c r="E7" s="5" t="s">
        <v>210</v>
      </c>
      <c r="F7" s="5">
        <v>210</v>
      </c>
      <c r="H7" s="2" t="s">
        <v>197</v>
      </c>
      <c r="I7" s="2" t="s">
        <v>168</v>
      </c>
      <c r="J7" s="5">
        <v>82</v>
      </c>
      <c r="K7" s="5">
        <v>9</v>
      </c>
      <c r="L7" s="5" t="s">
        <v>206</v>
      </c>
      <c r="M7" s="5">
        <v>150</v>
      </c>
    </row>
    <row r="8" spans="1:13" ht="12.75">
      <c r="A8" s="2" t="s">
        <v>248</v>
      </c>
      <c r="B8" s="2" t="s">
        <v>148</v>
      </c>
      <c r="C8" s="5">
        <v>87</v>
      </c>
      <c r="D8" s="5">
        <v>10</v>
      </c>
      <c r="E8" s="5" t="s">
        <v>249</v>
      </c>
      <c r="F8" s="5">
        <v>145</v>
      </c>
      <c r="H8" s="2" t="s">
        <v>138</v>
      </c>
      <c r="I8" s="2" t="s">
        <v>139</v>
      </c>
      <c r="J8" s="5">
        <v>31</v>
      </c>
      <c r="K8" s="5">
        <v>11</v>
      </c>
      <c r="L8" s="5" t="s">
        <v>236</v>
      </c>
      <c r="M8" s="5">
        <v>150</v>
      </c>
    </row>
    <row r="9" spans="1:13" ht="12.75">
      <c r="A9" s="2" t="s">
        <v>129</v>
      </c>
      <c r="B9" s="2" t="s">
        <v>130</v>
      </c>
      <c r="C9" s="5">
        <v>5</v>
      </c>
      <c r="D9" s="5">
        <v>11</v>
      </c>
      <c r="E9" s="5" t="s">
        <v>206</v>
      </c>
      <c r="F9" s="5">
        <v>175</v>
      </c>
      <c r="H9" s="2" t="s">
        <v>252</v>
      </c>
      <c r="I9" s="2" t="s">
        <v>253</v>
      </c>
      <c r="J9" s="5">
        <v>88</v>
      </c>
      <c r="K9" s="5">
        <v>9</v>
      </c>
      <c r="L9" s="5" t="s">
        <v>213</v>
      </c>
      <c r="M9" s="5">
        <v>150</v>
      </c>
    </row>
    <row r="10" spans="1:13" ht="12.75">
      <c r="A10" s="2" t="s">
        <v>184</v>
      </c>
      <c r="B10" s="2" t="s">
        <v>222</v>
      </c>
      <c r="C10" s="5">
        <v>63</v>
      </c>
      <c r="D10" s="5">
        <v>9</v>
      </c>
      <c r="E10" s="5" t="s">
        <v>206</v>
      </c>
      <c r="F10" s="5">
        <v>210</v>
      </c>
      <c r="H10" s="2" t="s">
        <v>146</v>
      </c>
      <c r="I10" s="2" t="s">
        <v>188</v>
      </c>
      <c r="J10" s="5">
        <v>29</v>
      </c>
      <c r="K10" s="5">
        <v>9</v>
      </c>
      <c r="L10" s="5" t="s">
        <v>236</v>
      </c>
      <c r="M10" s="5">
        <v>140</v>
      </c>
    </row>
    <row r="11" spans="1:13" ht="12.75">
      <c r="A11" s="2" t="s">
        <v>263</v>
      </c>
      <c r="B11" s="2" t="s">
        <v>264</v>
      </c>
      <c r="C11" s="5">
        <v>47</v>
      </c>
      <c r="D11" s="5">
        <v>10</v>
      </c>
      <c r="E11" s="5" t="s">
        <v>236</v>
      </c>
      <c r="F11" s="5">
        <v>145</v>
      </c>
      <c r="H11" s="2" t="s">
        <v>194</v>
      </c>
      <c r="I11" s="2" t="s">
        <v>58</v>
      </c>
      <c r="J11" s="5">
        <v>93</v>
      </c>
      <c r="K11" s="5">
        <v>9</v>
      </c>
      <c r="L11" s="5" t="s">
        <v>213</v>
      </c>
      <c r="M11" s="5">
        <v>150</v>
      </c>
    </row>
    <row r="12" spans="1:13" ht="12.75">
      <c r="A12" s="2" t="s">
        <v>77</v>
      </c>
      <c r="B12" s="2" t="s">
        <v>154</v>
      </c>
      <c r="C12" s="5">
        <v>24</v>
      </c>
      <c r="D12" s="5">
        <v>10</v>
      </c>
      <c r="E12" s="5" t="s">
        <v>208</v>
      </c>
      <c r="F12" s="5">
        <v>165</v>
      </c>
      <c r="H12" s="2" t="s">
        <v>255</v>
      </c>
      <c r="I12" s="2" t="s">
        <v>256</v>
      </c>
      <c r="J12" s="5">
        <v>89</v>
      </c>
      <c r="K12" s="5">
        <v>9</v>
      </c>
      <c r="L12" s="5" t="s">
        <v>213</v>
      </c>
      <c r="M12" s="5">
        <v>150</v>
      </c>
    </row>
    <row r="13" spans="1:13" ht="12.75">
      <c r="A13" s="2" t="s">
        <v>240</v>
      </c>
      <c r="B13" s="2" t="s">
        <v>141</v>
      </c>
      <c r="C13" s="5">
        <v>35</v>
      </c>
      <c r="D13" s="5">
        <v>10</v>
      </c>
      <c r="E13" s="5" t="s">
        <v>208</v>
      </c>
      <c r="F13" s="5">
        <v>220</v>
      </c>
      <c r="H13" s="2" t="s">
        <v>170</v>
      </c>
      <c r="I13" s="2" t="s">
        <v>171</v>
      </c>
      <c r="J13" s="5">
        <v>13</v>
      </c>
      <c r="K13" s="5">
        <v>12</v>
      </c>
      <c r="L13" s="5" t="s">
        <v>210</v>
      </c>
      <c r="M13" s="5">
        <v>170</v>
      </c>
    </row>
    <row r="14" spans="1:13" ht="12.75">
      <c r="A14" s="2" t="s">
        <v>175</v>
      </c>
      <c r="B14" s="2" t="s">
        <v>148</v>
      </c>
      <c r="C14" s="5">
        <v>72</v>
      </c>
      <c r="D14" s="5">
        <v>10</v>
      </c>
      <c r="E14" s="5" t="s">
        <v>210</v>
      </c>
      <c r="F14" s="5">
        <v>215</v>
      </c>
      <c r="H14" s="2" t="s">
        <v>205</v>
      </c>
      <c r="I14" s="2" t="s">
        <v>50</v>
      </c>
      <c r="J14" s="5">
        <v>2</v>
      </c>
      <c r="K14" s="5">
        <v>11</v>
      </c>
      <c r="L14" s="5" t="s">
        <v>206</v>
      </c>
      <c r="M14" s="5">
        <v>165</v>
      </c>
    </row>
    <row r="15" spans="1:13" ht="12.75">
      <c r="A15" s="2" t="s">
        <v>262</v>
      </c>
      <c r="B15" s="2" t="s">
        <v>147</v>
      </c>
      <c r="C15" s="5">
        <v>45</v>
      </c>
      <c r="D15" s="5">
        <v>11</v>
      </c>
      <c r="E15" s="5" t="s">
        <v>208</v>
      </c>
      <c r="F15" s="5">
        <v>170</v>
      </c>
      <c r="H15" s="2" t="s">
        <v>51</v>
      </c>
      <c r="I15" s="2" t="s">
        <v>52</v>
      </c>
      <c r="J15" s="5">
        <v>37</v>
      </c>
      <c r="K15" s="5">
        <v>12</v>
      </c>
      <c r="L15" s="5" t="s">
        <v>210</v>
      </c>
      <c r="M15" s="5">
        <v>200</v>
      </c>
    </row>
    <row r="16" spans="1:13" ht="12.75">
      <c r="A16" s="2" t="s">
        <v>179</v>
      </c>
      <c r="B16" s="2" t="s">
        <v>178</v>
      </c>
      <c r="C16" s="5">
        <v>96</v>
      </c>
      <c r="D16" s="5">
        <v>10</v>
      </c>
      <c r="E16" s="5" t="s">
        <v>215</v>
      </c>
      <c r="F16" s="5">
        <v>365</v>
      </c>
      <c r="H16" s="2" t="s">
        <v>55</v>
      </c>
      <c r="I16" s="2" t="s">
        <v>56</v>
      </c>
      <c r="J16" s="5">
        <v>8</v>
      </c>
      <c r="K16" s="5">
        <v>11</v>
      </c>
      <c r="L16" s="5" t="s">
        <v>210</v>
      </c>
      <c r="M16" s="5">
        <v>135</v>
      </c>
    </row>
    <row r="17" spans="1:13" ht="12.75">
      <c r="A17" s="2" t="s">
        <v>241</v>
      </c>
      <c r="B17" s="2" t="s">
        <v>242</v>
      </c>
      <c r="C17" s="5">
        <v>84</v>
      </c>
      <c r="D17" s="5">
        <v>11</v>
      </c>
      <c r="E17" s="5" t="s">
        <v>215</v>
      </c>
      <c r="F17" s="5">
        <v>165</v>
      </c>
      <c r="H17" s="2" t="s">
        <v>149</v>
      </c>
      <c r="I17" s="2" t="s">
        <v>141</v>
      </c>
      <c r="J17" s="5">
        <v>34</v>
      </c>
      <c r="K17" s="5">
        <v>10</v>
      </c>
      <c r="L17" s="5" t="s">
        <v>208</v>
      </c>
      <c r="M17" s="5">
        <v>200</v>
      </c>
    </row>
    <row r="18" spans="1:13" ht="12.75">
      <c r="A18" s="2" t="s">
        <v>83</v>
      </c>
      <c r="B18" s="2" t="s">
        <v>84</v>
      </c>
      <c r="C18" s="5">
        <v>54</v>
      </c>
      <c r="D18" s="5">
        <v>12</v>
      </c>
      <c r="E18" s="5" t="s">
        <v>210</v>
      </c>
      <c r="F18" s="5">
        <v>200</v>
      </c>
      <c r="H18" s="2" t="s">
        <v>149</v>
      </c>
      <c r="I18" s="2" t="s">
        <v>191</v>
      </c>
      <c r="J18" s="5">
        <v>70</v>
      </c>
      <c r="K18" s="5">
        <v>9</v>
      </c>
      <c r="L18" s="5" t="s">
        <v>204</v>
      </c>
      <c r="M18" s="5">
        <v>200</v>
      </c>
    </row>
    <row r="19" spans="1:13" ht="12.75">
      <c r="A19" s="2" t="s">
        <v>244</v>
      </c>
      <c r="B19" s="2" t="s">
        <v>245</v>
      </c>
      <c r="C19" s="5">
        <v>85</v>
      </c>
      <c r="D19" s="5">
        <v>10</v>
      </c>
      <c r="E19" s="5" t="s">
        <v>203</v>
      </c>
      <c r="F19" s="5">
        <v>165</v>
      </c>
      <c r="H19" s="2" t="s">
        <v>155</v>
      </c>
      <c r="I19" s="2" t="s">
        <v>260</v>
      </c>
      <c r="J19" s="5">
        <v>43</v>
      </c>
      <c r="K19" s="5">
        <v>10</v>
      </c>
      <c r="L19" s="5" t="s">
        <v>210</v>
      </c>
      <c r="M19" s="5">
        <v>210</v>
      </c>
    </row>
    <row r="20" spans="1:13" ht="12.75">
      <c r="A20" s="2" t="s">
        <v>145</v>
      </c>
      <c r="B20" s="2" t="s">
        <v>239</v>
      </c>
      <c r="C20" s="5">
        <v>33</v>
      </c>
      <c r="D20" s="5">
        <v>10</v>
      </c>
      <c r="E20" s="5" t="s">
        <v>213</v>
      </c>
      <c r="F20" s="5">
        <v>150</v>
      </c>
      <c r="H20" s="2" t="s">
        <v>217</v>
      </c>
      <c r="I20" s="2" t="s">
        <v>218</v>
      </c>
      <c r="J20" s="5">
        <v>61</v>
      </c>
      <c r="K20" s="5">
        <v>12</v>
      </c>
      <c r="L20" s="5" t="s">
        <v>208</v>
      </c>
      <c r="M20" s="5">
        <v>240</v>
      </c>
    </row>
    <row r="21" spans="1:13" ht="12.75">
      <c r="A21" s="2" t="s">
        <v>131</v>
      </c>
      <c r="B21" s="2" t="s">
        <v>49</v>
      </c>
      <c r="C21" s="5">
        <v>6</v>
      </c>
      <c r="D21" s="5">
        <v>12</v>
      </c>
      <c r="E21" s="5" t="s">
        <v>211</v>
      </c>
      <c r="F21" s="5">
        <v>170</v>
      </c>
      <c r="H21" s="2" t="s">
        <v>128</v>
      </c>
      <c r="I21" s="2" t="s">
        <v>66</v>
      </c>
      <c r="J21" s="5">
        <v>4</v>
      </c>
      <c r="K21" s="5">
        <v>12</v>
      </c>
      <c r="L21" s="5" t="s">
        <v>209</v>
      </c>
      <c r="M21" s="5">
        <v>200</v>
      </c>
    </row>
    <row r="22" spans="1:13" ht="12.75">
      <c r="A22" s="2" t="s">
        <v>183</v>
      </c>
      <c r="B22" s="2" t="s">
        <v>261</v>
      </c>
      <c r="C22" s="5">
        <v>44</v>
      </c>
      <c r="D22" s="5">
        <v>9</v>
      </c>
      <c r="E22" s="5" t="s">
        <v>204</v>
      </c>
      <c r="F22" s="5">
        <v>160</v>
      </c>
      <c r="H22" s="2" t="s">
        <v>140</v>
      </c>
      <c r="I22" s="2" t="s">
        <v>141</v>
      </c>
      <c r="J22" s="5">
        <v>57</v>
      </c>
      <c r="K22" s="5">
        <v>10</v>
      </c>
      <c r="L22" s="5" t="s">
        <v>213</v>
      </c>
      <c r="M22" s="5">
        <v>160</v>
      </c>
    </row>
    <row r="23" spans="1:13" ht="12.75">
      <c r="A23" s="2" t="s">
        <v>81</v>
      </c>
      <c r="B23" s="2" t="s">
        <v>69</v>
      </c>
      <c r="C23" s="5">
        <v>22</v>
      </c>
      <c r="D23" s="5">
        <v>12</v>
      </c>
      <c r="E23" s="5" t="s">
        <v>210</v>
      </c>
      <c r="F23" s="5">
        <v>190</v>
      </c>
      <c r="H23" s="2" t="s">
        <v>140</v>
      </c>
      <c r="I23" s="2" t="s">
        <v>161</v>
      </c>
      <c r="J23" s="5">
        <v>0</v>
      </c>
      <c r="K23" s="5">
        <v>11</v>
      </c>
      <c r="L23" s="5" t="s">
        <v>206</v>
      </c>
      <c r="M23" s="5">
        <v>150</v>
      </c>
    </row>
    <row r="24" spans="1:13" ht="12.75">
      <c r="A24" s="2" t="s">
        <v>212</v>
      </c>
      <c r="B24" s="2" t="s">
        <v>168</v>
      </c>
      <c r="C24" s="5">
        <v>7</v>
      </c>
      <c r="D24" s="5">
        <v>12</v>
      </c>
      <c r="E24" s="5" t="s">
        <v>209</v>
      </c>
      <c r="F24" s="5">
        <v>180</v>
      </c>
      <c r="H24" s="2" t="s">
        <v>195</v>
      </c>
      <c r="I24" s="2" t="s">
        <v>196</v>
      </c>
      <c r="J24" s="5">
        <v>92</v>
      </c>
      <c r="K24" s="5">
        <v>9</v>
      </c>
      <c r="L24" s="5" t="s">
        <v>211</v>
      </c>
      <c r="M24" s="5">
        <v>145</v>
      </c>
    </row>
    <row r="25" spans="1:13" ht="12.75">
      <c r="A25" s="2" t="s">
        <v>231</v>
      </c>
      <c r="B25" s="2" t="s">
        <v>232</v>
      </c>
      <c r="C25" s="5">
        <v>25</v>
      </c>
      <c r="D25" s="5">
        <v>10</v>
      </c>
      <c r="E25" s="5" t="s">
        <v>206</v>
      </c>
      <c r="F25" s="5">
        <v>155</v>
      </c>
      <c r="H25" s="2" t="s">
        <v>180</v>
      </c>
      <c r="I25" s="2" t="s">
        <v>227</v>
      </c>
      <c r="J25" s="5">
        <v>69</v>
      </c>
      <c r="K25" s="5">
        <v>9</v>
      </c>
      <c r="L25" s="5" t="s">
        <v>213</v>
      </c>
      <c r="M25" s="5">
        <v>180</v>
      </c>
    </row>
    <row r="26" spans="1:13" ht="12.75">
      <c r="A26" s="2" t="s">
        <v>85</v>
      </c>
      <c r="B26" s="2" t="s">
        <v>86</v>
      </c>
      <c r="C26" s="5">
        <v>86</v>
      </c>
      <c r="D26" s="5">
        <v>11</v>
      </c>
      <c r="E26" s="5" t="s">
        <v>204</v>
      </c>
      <c r="F26" s="5">
        <v>165</v>
      </c>
      <c r="H26" s="2" t="s">
        <v>174</v>
      </c>
      <c r="I26" s="2" t="s">
        <v>60</v>
      </c>
      <c r="J26" s="5">
        <v>50</v>
      </c>
      <c r="K26" s="5">
        <v>12</v>
      </c>
      <c r="L26" s="5" t="s">
        <v>204</v>
      </c>
      <c r="M26" s="5">
        <v>225</v>
      </c>
    </row>
    <row r="27" spans="1:13" ht="12.75">
      <c r="A27" s="2" t="s">
        <v>181</v>
      </c>
      <c r="B27" s="2" t="s">
        <v>207</v>
      </c>
      <c r="C27" s="5">
        <v>51</v>
      </c>
      <c r="D27" s="5">
        <v>9</v>
      </c>
      <c r="E27" s="5" t="s">
        <v>208</v>
      </c>
      <c r="F27" s="5">
        <v>160</v>
      </c>
      <c r="H27" s="2" t="s">
        <v>122</v>
      </c>
      <c r="I27" s="2" t="s">
        <v>54</v>
      </c>
      <c r="J27" s="5">
        <v>10</v>
      </c>
      <c r="K27" s="5">
        <v>11</v>
      </c>
      <c r="L27" s="5" t="s">
        <v>215</v>
      </c>
      <c r="M27" s="5">
        <v>210</v>
      </c>
    </row>
    <row r="28" spans="1:13" ht="12.75">
      <c r="A28" s="2" t="s">
        <v>134</v>
      </c>
      <c r="B28" s="2" t="s">
        <v>68</v>
      </c>
      <c r="C28" s="5">
        <v>14</v>
      </c>
      <c r="D28" s="5">
        <v>10</v>
      </c>
      <c r="E28" s="5" t="s">
        <v>223</v>
      </c>
      <c r="F28" s="5">
        <v>190</v>
      </c>
      <c r="H28" s="2" t="s">
        <v>122</v>
      </c>
      <c r="I28" s="2" t="s">
        <v>216</v>
      </c>
      <c r="J28" s="5">
        <v>11</v>
      </c>
      <c r="K28" s="5">
        <v>9</v>
      </c>
      <c r="L28" s="5" t="s">
        <v>210</v>
      </c>
      <c r="M28" s="5">
        <v>145</v>
      </c>
    </row>
    <row r="29" spans="1:13" ht="12.75">
      <c r="A29" s="2" t="s">
        <v>90</v>
      </c>
      <c r="B29" s="2" t="s">
        <v>50</v>
      </c>
      <c r="C29" s="5">
        <v>20</v>
      </c>
      <c r="D29" s="5">
        <v>12</v>
      </c>
      <c r="E29" s="5" t="s">
        <v>203</v>
      </c>
      <c r="F29" s="5">
        <v>185</v>
      </c>
      <c r="H29" s="2" t="s">
        <v>87</v>
      </c>
      <c r="I29" s="2" t="s">
        <v>88</v>
      </c>
      <c r="J29" s="5">
        <v>23</v>
      </c>
      <c r="K29" s="5">
        <v>12</v>
      </c>
      <c r="L29" s="5" t="s">
        <v>211</v>
      </c>
      <c r="M29" s="5">
        <v>165</v>
      </c>
    </row>
    <row r="30" spans="1:13" ht="12.75">
      <c r="A30" s="2" t="s">
        <v>136</v>
      </c>
      <c r="B30" s="2" t="s">
        <v>137</v>
      </c>
      <c r="C30" s="5">
        <v>21</v>
      </c>
      <c r="D30" s="5">
        <v>12</v>
      </c>
      <c r="E30" s="5" t="s">
        <v>206</v>
      </c>
      <c r="F30" s="5">
        <v>200</v>
      </c>
      <c r="H30" s="2" t="s">
        <v>193</v>
      </c>
      <c r="I30" s="2" t="s">
        <v>141</v>
      </c>
      <c r="J30" s="5">
        <v>66</v>
      </c>
      <c r="K30" s="5">
        <v>9</v>
      </c>
      <c r="L30" s="5" t="s">
        <v>213</v>
      </c>
      <c r="M30" s="5">
        <v>190</v>
      </c>
    </row>
    <row r="31" spans="1:13" ht="12.75">
      <c r="A31" s="2" t="s">
        <v>224</v>
      </c>
      <c r="B31" s="2" t="s">
        <v>225</v>
      </c>
      <c r="C31" s="5">
        <v>16</v>
      </c>
      <c r="D31" s="5">
        <v>12</v>
      </c>
      <c r="E31" s="5" t="s">
        <v>211</v>
      </c>
      <c r="F31" s="5">
        <v>165</v>
      </c>
      <c r="H31" s="2" t="s">
        <v>70</v>
      </c>
      <c r="I31" s="2" t="s">
        <v>71</v>
      </c>
      <c r="J31" s="5">
        <v>28</v>
      </c>
      <c r="K31" s="5">
        <v>11</v>
      </c>
      <c r="L31" s="5" t="s">
        <v>208</v>
      </c>
      <c r="M31" s="5">
        <v>205</v>
      </c>
    </row>
    <row r="32" spans="1:13" ht="12.75">
      <c r="A32" s="2" t="s">
        <v>132</v>
      </c>
      <c r="B32" s="2" t="s">
        <v>133</v>
      </c>
      <c r="C32" s="5">
        <v>53</v>
      </c>
      <c r="D32" s="5">
        <v>12</v>
      </c>
      <c r="E32" s="5" t="s">
        <v>204</v>
      </c>
      <c r="F32" s="5">
        <v>215</v>
      </c>
      <c r="H32" s="2" t="s">
        <v>80</v>
      </c>
      <c r="I32" s="2" t="s">
        <v>150</v>
      </c>
      <c r="J32" s="5">
        <v>52</v>
      </c>
      <c r="K32" s="5">
        <v>12</v>
      </c>
      <c r="L32" s="5" t="s">
        <v>203</v>
      </c>
      <c r="M32" s="5">
        <v>240</v>
      </c>
    </row>
    <row r="33" spans="1:13" ht="12.75">
      <c r="A33" s="2" t="s">
        <v>219</v>
      </c>
      <c r="B33" s="2" t="s">
        <v>220</v>
      </c>
      <c r="C33" s="5">
        <v>12</v>
      </c>
      <c r="D33" s="5">
        <v>12</v>
      </c>
      <c r="E33" s="5" t="s">
        <v>208</v>
      </c>
      <c r="F33" s="5">
        <v>180</v>
      </c>
      <c r="H33" s="2" t="s">
        <v>80</v>
      </c>
      <c r="I33" s="2" t="s">
        <v>230</v>
      </c>
      <c r="J33" s="5">
        <v>74</v>
      </c>
      <c r="K33" s="5">
        <v>11</v>
      </c>
      <c r="L33" s="5" t="s">
        <v>208</v>
      </c>
      <c r="M33" s="5">
        <v>270</v>
      </c>
    </row>
    <row r="34" spans="1:13" ht="12.75">
      <c r="A34" s="2" t="s">
        <v>91</v>
      </c>
      <c r="B34" s="2" t="s">
        <v>59</v>
      </c>
      <c r="C34" s="5">
        <v>65</v>
      </c>
      <c r="D34" s="5">
        <v>9</v>
      </c>
      <c r="E34" s="5" t="s">
        <v>213</v>
      </c>
      <c r="F34" s="5">
        <v>200</v>
      </c>
      <c r="H34" s="2" t="s">
        <v>80</v>
      </c>
      <c r="I34" s="2" t="s">
        <v>259</v>
      </c>
      <c r="J34" s="5">
        <v>91</v>
      </c>
      <c r="K34" s="5">
        <v>9</v>
      </c>
      <c r="L34" s="5" t="s">
        <v>211</v>
      </c>
      <c r="M34" s="5">
        <v>145</v>
      </c>
    </row>
    <row r="35" spans="1:13" ht="12.75">
      <c r="A35" s="2" t="s">
        <v>75</v>
      </c>
      <c r="B35" s="2" t="s">
        <v>76</v>
      </c>
      <c r="C35" s="5">
        <v>46</v>
      </c>
      <c r="D35" s="5">
        <v>12</v>
      </c>
      <c r="E35" s="5" t="s">
        <v>204</v>
      </c>
      <c r="F35" s="5">
        <v>170</v>
      </c>
      <c r="H35" s="2" t="s">
        <v>74</v>
      </c>
      <c r="I35" s="2" t="s">
        <v>135</v>
      </c>
      <c r="J35" s="5">
        <v>19</v>
      </c>
      <c r="K35" s="5">
        <v>12</v>
      </c>
      <c r="L35" s="5" t="s">
        <v>209</v>
      </c>
      <c r="M35" s="5">
        <v>165</v>
      </c>
    </row>
    <row r="36" spans="1:13" ht="12.75">
      <c r="A36" s="2" t="s">
        <v>176</v>
      </c>
      <c r="B36" s="2" t="s">
        <v>54</v>
      </c>
      <c r="C36" s="5">
        <v>75</v>
      </c>
      <c r="D36" s="5">
        <v>10</v>
      </c>
      <c r="E36" s="5" t="s">
        <v>203</v>
      </c>
      <c r="F36" s="5">
        <v>270</v>
      </c>
      <c r="H36" s="2" t="s">
        <v>187</v>
      </c>
      <c r="I36" s="2" t="s">
        <v>160</v>
      </c>
      <c r="J36" s="5">
        <v>42</v>
      </c>
      <c r="K36" s="5">
        <v>9</v>
      </c>
      <c r="L36" s="5" t="s">
        <v>211</v>
      </c>
      <c r="M36" s="5">
        <v>145</v>
      </c>
    </row>
    <row r="37" spans="1:13" ht="12.75">
      <c r="A37" s="2" t="s">
        <v>166</v>
      </c>
      <c r="B37" s="2" t="s">
        <v>167</v>
      </c>
      <c r="C37" s="5">
        <v>1</v>
      </c>
      <c r="D37" s="5">
        <v>11</v>
      </c>
      <c r="E37" s="5" t="s">
        <v>203</v>
      </c>
      <c r="F37" s="5">
        <v>180</v>
      </c>
      <c r="H37" s="2" t="s">
        <v>173</v>
      </c>
      <c r="I37" s="2" t="s">
        <v>92</v>
      </c>
      <c r="J37" s="5">
        <v>27</v>
      </c>
      <c r="K37" s="5">
        <v>10</v>
      </c>
      <c r="L37" s="5" t="s">
        <v>206</v>
      </c>
      <c r="M37" s="5">
        <v>150</v>
      </c>
    </row>
    <row r="38" spans="1:13" ht="12.75">
      <c r="A38" s="2" t="s">
        <v>233</v>
      </c>
      <c r="B38" s="2" t="s">
        <v>196</v>
      </c>
      <c r="C38" s="5">
        <v>76</v>
      </c>
      <c r="D38" s="5">
        <v>12</v>
      </c>
      <c r="E38" s="5" t="s">
        <v>203</v>
      </c>
      <c r="F38" s="5">
        <v>190</v>
      </c>
      <c r="H38" s="2" t="s">
        <v>185</v>
      </c>
      <c r="I38" s="2" t="s">
        <v>254</v>
      </c>
      <c r="J38" s="5">
        <v>40</v>
      </c>
      <c r="K38" s="5">
        <v>9</v>
      </c>
      <c r="L38" s="5" t="s">
        <v>211</v>
      </c>
      <c r="M38" s="5">
        <v>140</v>
      </c>
    </row>
    <row r="39" spans="1:13" ht="12.75">
      <c r="A39" s="2" t="s">
        <v>151</v>
      </c>
      <c r="B39" s="2" t="s">
        <v>152</v>
      </c>
      <c r="C39" s="5">
        <v>60</v>
      </c>
      <c r="D39" s="5">
        <v>10</v>
      </c>
      <c r="E39" s="5" t="s">
        <v>215</v>
      </c>
      <c r="F39" s="5">
        <v>230</v>
      </c>
      <c r="H39" s="2" t="s">
        <v>257</v>
      </c>
      <c r="I39" s="2" t="s">
        <v>258</v>
      </c>
      <c r="J39" s="5">
        <v>41</v>
      </c>
      <c r="K39" s="5">
        <v>9</v>
      </c>
      <c r="L39" s="5" t="s">
        <v>206</v>
      </c>
      <c r="M39" s="5">
        <v>140</v>
      </c>
    </row>
    <row r="40" spans="1:13" ht="12.75">
      <c r="A40" s="2" t="s">
        <v>142</v>
      </c>
      <c r="B40" s="2" t="s">
        <v>226</v>
      </c>
      <c r="C40" s="5">
        <v>17</v>
      </c>
      <c r="D40" s="5">
        <v>9</v>
      </c>
      <c r="E40" s="5" t="s">
        <v>204</v>
      </c>
      <c r="F40" s="5">
        <v>140</v>
      </c>
      <c r="H40" s="2" t="s">
        <v>65</v>
      </c>
      <c r="I40" s="2" t="s">
        <v>214</v>
      </c>
      <c r="J40" s="5">
        <v>9</v>
      </c>
      <c r="K40" s="5">
        <v>11</v>
      </c>
      <c r="L40" s="5" t="s">
        <v>206</v>
      </c>
      <c r="M40" s="5">
        <v>185</v>
      </c>
    </row>
    <row r="41" spans="1:13" ht="12.75">
      <c r="A41" s="2" t="s">
        <v>142</v>
      </c>
      <c r="B41" s="2" t="s">
        <v>133</v>
      </c>
      <c r="C41" s="5">
        <v>73</v>
      </c>
      <c r="D41" s="5">
        <v>10</v>
      </c>
      <c r="E41" s="5" t="s">
        <v>204</v>
      </c>
      <c r="F41" s="5">
        <v>250</v>
      </c>
      <c r="H41" s="2" t="s">
        <v>65</v>
      </c>
      <c r="I41" s="2" t="s">
        <v>191</v>
      </c>
      <c r="J41" s="5">
        <v>56</v>
      </c>
      <c r="K41" s="5">
        <v>9</v>
      </c>
      <c r="L41" s="5" t="s">
        <v>204</v>
      </c>
      <c r="M41" s="5">
        <v>180</v>
      </c>
    </row>
    <row r="42" spans="1:13" ht="12.75">
      <c r="A42" s="2" t="s">
        <v>142</v>
      </c>
      <c r="B42" s="2" t="s">
        <v>238</v>
      </c>
      <c r="C42" s="5">
        <v>81</v>
      </c>
      <c r="E42" s="5" t="s">
        <v>208</v>
      </c>
      <c r="F42" s="5">
        <v>165</v>
      </c>
      <c r="H42" s="2" t="s">
        <v>65</v>
      </c>
      <c r="I42" s="2" t="s">
        <v>60</v>
      </c>
      <c r="J42" s="5">
        <v>78</v>
      </c>
      <c r="K42" s="5">
        <v>10</v>
      </c>
      <c r="L42" s="5" t="s">
        <v>223</v>
      </c>
      <c r="M42" s="5">
        <v>265</v>
      </c>
    </row>
    <row r="43" spans="1:13" ht="12.75">
      <c r="A43" s="2" t="s">
        <v>82</v>
      </c>
      <c r="B43" s="2" t="s">
        <v>186</v>
      </c>
      <c r="C43" s="5">
        <v>3</v>
      </c>
      <c r="D43" s="5">
        <v>9</v>
      </c>
      <c r="E43" s="5" t="s">
        <v>206</v>
      </c>
      <c r="F43" s="5">
        <v>170</v>
      </c>
      <c r="H43" s="2" t="s">
        <v>250</v>
      </c>
      <c r="I43" s="2" t="s">
        <v>251</v>
      </c>
      <c r="J43" s="5">
        <v>39</v>
      </c>
      <c r="K43" s="5">
        <v>9</v>
      </c>
      <c r="L43" s="5" t="s">
        <v>211</v>
      </c>
      <c r="M43" s="5">
        <v>155</v>
      </c>
    </row>
    <row r="44" spans="1:13" ht="12.75">
      <c r="A44" s="2" t="s">
        <v>243</v>
      </c>
      <c r="B44" s="2" t="s">
        <v>69</v>
      </c>
      <c r="C44" s="5">
        <v>36</v>
      </c>
      <c r="D44" s="5">
        <v>9</v>
      </c>
      <c r="E44" s="5" t="s">
        <v>206</v>
      </c>
      <c r="F44" s="5">
        <v>170</v>
      </c>
      <c r="H44" s="2" t="s">
        <v>143</v>
      </c>
      <c r="I44" s="2" t="s">
        <v>144</v>
      </c>
      <c r="J44" s="5">
        <v>32</v>
      </c>
      <c r="K44" s="5">
        <v>10</v>
      </c>
      <c r="L44" s="5" t="s">
        <v>213</v>
      </c>
      <c r="M44" s="5">
        <v>165</v>
      </c>
    </row>
    <row r="45" spans="1:13" ht="12.75">
      <c r="A45" s="2" t="s">
        <v>243</v>
      </c>
      <c r="B45" s="2" t="s">
        <v>265</v>
      </c>
      <c r="C45" s="5">
        <v>97</v>
      </c>
      <c r="D45" s="5">
        <v>11</v>
      </c>
      <c r="E45" s="5" t="s">
        <v>223</v>
      </c>
      <c r="F45" s="5">
        <v>350</v>
      </c>
      <c r="H45" s="2" t="s">
        <v>143</v>
      </c>
      <c r="I45" s="2" t="s">
        <v>189</v>
      </c>
      <c r="J45" s="5">
        <v>90</v>
      </c>
      <c r="K45" s="5">
        <v>9</v>
      </c>
      <c r="L45" s="5" t="s">
        <v>211</v>
      </c>
      <c r="M45" s="5">
        <v>150</v>
      </c>
    </row>
    <row r="46" spans="1:13" ht="12.75">
      <c r="A46" s="2" t="s">
        <v>243</v>
      </c>
      <c r="B46" s="2" t="s">
        <v>266</v>
      </c>
      <c r="C46" s="5">
        <v>98</v>
      </c>
      <c r="D46" s="5">
        <v>10</v>
      </c>
      <c r="E46" s="5" t="s">
        <v>223</v>
      </c>
      <c r="F46" s="5">
        <v>355</v>
      </c>
      <c r="H46" s="2" t="s">
        <v>53</v>
      </c>
      <c r="I46" s="6" t="s">
        <v>63</v>
      </c>
      <c r="J46" s="5">
        <v>99</v>
      </c>
      <c r="K46" s="5">
        <v>11</v>
      </c>
      <c r="L46" s="5" t="s">
        <v>267</v>
      </c>
      <c r="M46" s="5">
        <v>300</v>
      </c>
    </row>
    <row r="47" spans="1:13" ht="12.75">
      <c r="A47" s="2" t="s">
        <v>246</v>
      </c>
      <c r="B47" s="2" t="s">
        <v>247</v>
      </c>
      <c r="C47" s="5">
        <v>38</v>
      </c>
      <c r="D47" s="5">
        <v>9</v>
      </c>
      <c r="E47" s="5" t="s">
        <v>211</v>
      </c>
      <c r="F47" s="5">
        <v>175</v>
      </c>
      <c r="H47" s="2" t="s">
        <v>234</v>
      </c>
      <c r="I47" s="2" t="s">
        <v>235</v>
      </c>
      <c r="J47" s="5">
        <v>77</v>
      </c>
      <c r="K47" s="5">
        <v>9</v>
      </c>
      <c r="L47" s="5" t="s">
        <v>204</v>
      </c>
      <c r="M47" s="5">
        <v>245</v>
      </c>
    </row>
    <row r="48" spans="1:13" ht="12.75">
      <c r="A48" s="2" t="s">
        <v>198</v>
      </c>
      <c r="B48" s="2" t="s">
        <v>76</v>
      </c>
      <c r="C48" s="5">
        <v>48</v>
      </c>
      <c r="D48" s="5">
        <v>9</v>
      </c>
      <c r="E48" s="5" t="s">
        <v>210</v>
      </c>
      <c r="F48" s="5">
        <v>155</v>
      </c>
      <c r="I48" s="2"/>
      <c r="J48" s="5">
        <v>76</v>
      </c>
      <c r="K48" s="5"/>
      <c r="L48" s="5"/>
      <c r="M48" s="5"/>
    </row>
    <row r="49" spans="1:13" ht="12.75">
      <c r="A49" s="2" t="s">
        <v>190</v>
      </c>
      <c r="B49" s="2" t="s">
        <v>191</v>
      </c>
      <c r="C49" s="5">
        <v>94</v>
      </c>
      <c r="D49" s="5">
        <v>9</v>
      </c>
      <c r="E49" s="5" t="s">
        <v>213</v>
      </c>
      <c r="F49" s="5">
        <v>150</v>
      </c>
      <c r="I49" s="2"/>
      <c r="J49" s="5">
        <v>79</v>
      </c>
      <c r="K49" s="5"/>
      <c r="L49" s="5"/>
      <c r="M49" s="5"/>
    </row>
    <row r="50" spans="1:6" ht="12.75">
      <c r="A50" s="2" t="s">
        <v>67</v>
      </c>
      <c r="B50" s="2" t="s">
        <v>153</v>
      </c>
      <c r="C50" s="5">
        <v>55</v>
      </c>
      <c r="D50" s="5">
        <v>12</v>
      </c>
      <c r="E50" s="5" t="s">
        <v>203</v>
      </c>
      <c r="F50" s="5">
        <v>240</v>
      </c>
    </row>
    <row r="51" spans="1:6" ht="12.75">
      <c r="A51" s="2" t="s">
        <v>221</v>
      </c>
      <c r="B51" s="2" t="s">
        <v>146</v>
      </c>
      <c r="C51" s="5">
        <v>62</v>
      </c>
      <c r="D51" s="5">
        <v>10</v>
      </c>
      <c r="E51" s="5" t="s">
        <v>210</v>
      </c>
      <c r="F51" s="5">
        <v>200</v>
      </c>
    </row>
    <row r="52" spans="1:6" ht="12.75">
      <c r="A52" s="2" t="s">
        <v>228</v>
      </c>
      <c r="B52" s="2" t="s">
        <v>229</v>
      </c>
      <c r="C52" s="5">
        <v>71</v>
      </c>
      <c r="D52" s="5">
        <v>11</v>
      </c>
      <c r="E52" s="5" t="s">
        <v>215</v>
      </c>
      <c r="F52" s="5">
        <v>250</v>
      </c>
    </row>
    <row r="53" spans="1:8" ht="12.75">
      <c r="A53"/>
      <c r="C53"/>
      <c r="D53"/>
      <c r="E53"/>
      <c r="F53"/>
      <c r="H53"/>
    </row>
    <row r="54" spans="1:8" ht="12.75">
      <c r="A54"/>
      <c r="C54"/>
      <c r="D54"/>
      <c r="E54"/>
      <c r="F54"/>
      <c r="H54"/>
    </row>
    <row r="55" spans="1:8" ht="12.75">
      <c r="A55"/>
      <c r="C55"/>
      <c r="D55"/>
      <c r="E55"/>
      <c r="F55"/>
      <c r="H55"/>
    </row>
    <row r="56" spans="1:8" ht="12.75">
      <c r="A56"/>
      <c r="C56"/>
      <c r="D56"/>
      <c r="E56"/>
      <c r="F56"/>
      <c r="H56"/>
    </row>
    <row r="57" spans="1:8" ht="12.75">
      <c r="A57"/>
      <c r="C57"/>
      <c r="D57"/>
      <c r="E57"/>
      <c r="F57"/>
      <c r="H57"/>
    </row>
    <row r="58" spans="1:8" ht="12.75">
      <c r="A58"/>
      <c r="C58"/>
      <c r="D58"/>
      <c r="E58"/>
      <c r="F58"/>
      <c r="H58"/>
    </row>
    <row r="59" spans="1:8" ht="12.75">
      <c r="A59"/>
      <c r="C59"/>
      <c r="D59"/>
      <c r="E59"/>
      <c r="F59"/>
      <c r="H59"/>
    </row>
    <row r="60" spans="1:8" ht="12.75">
      <c r="A60"/>
      <c r="C60"/>
      <c r="D60"/>
      <c r="E60"/>
      <c r="F60"/>
      <c r="H60"/>
    </row>
    <row r="61" spans="1:8" ht="12.75">
      <c r="A61"/>
      <c r="C61"/>
      <c r="D61"/>
      <c r="E61"/>
      <c r="F61"/>
      <c r="H61"/>
    </row>
    <row r="62" spans="1:8" ht="12.75">
      <c r="A62"/>
      <c r="C62"/>
      <c r="D62"/>
      <c r="E62"/>
      <c r="F62"/>
      <c r="H62"/>
    </row>
    <row r="63" spans="1:8" ht="12.75">
      <c r="A63"/>
      <c r="C63"/>
      <c r="D63"/>
      <c r="E63"/>
      <c r="F63"/>
      <c r="H63"/>
    </row>
    <row r="64" spans="1:8" ht="12.75">
      <c r="A64"/>
      <c r="C64"/>
      <c r="D64"/>
      <c r="E64"/>
      <c r="F64"/>
      <c r="H64"/>
    </row>
    <row r="65" spans="1:8" ht="12.75">
      <c r="A65"/>
      <c r="C65"/>
      <c r="D65"/>
      <c r="E65"/>
      <c r="F65"/>
      <c r="H65"/>
    </row>
    <row r="66" spans="1:8" ht="12.75">
      <c r="A66"/>
      <c r="C66"/>
      <c r="D66"/>
      <c r="E66"/>
      <c r="F66"/>
      <c r="H66"/>
    </row>
    <row r="67" spans="1:8" ht="12.75">
      <c r="A67"/>
      <c r="C67"/>
      <c r="D67"/>
      <c r="E67"/>
      <c r="F67"/>
      <c r="H67"/>
    </row>
    <row r="68" spans="1:8" ht="12.75">
      <c r="A68"/>
      <c r="C68"/>
      <c r="D68"/>
      <c r="E68"/>
      <c r="F68"/>
      <c r="H68"/>
    </row>
    <row r="69" spans="1:8" ht="12.75">
      <c r="A69"/>
      <c r="C69"/>
      <c r="D69"/>
      <c r="E69"/>
      <c r="F69"/>
      <c r="H69"/>
    </row>
    <row r="70" spans="1:8" ht="12.75">
      <c r="A70"/>
      <c r="C70"/>
      <c r="D70"/>
      <c r="E70"/>
      <c r="F70"/>
      <c r="H70"/>
    </row>
    <row r="71" spans="1:8" ht="12.75">
      <c r="A71"/>
      <c r="C71"/>
      <c r="D71"/>
      <c r="E71"/>
      <c r="F71"/>
      <c r="H71"/>
    </row>
    <row r="72" spans="1:8" ht="12.75">
      <c r="A72"/>
      <c r="C72"/>
      <c r="D72"/>
      <c r="E72"/>
      <c r="F72"/>
      <c r="H72"/>
    </row>
    <row r="73" spans="1:8" ht="12.75">
      <c r="A73"/>
      <c r="C73"/>
      <c r="D73"/>
      <c r="E73"/>
      <c r="F73"/>
      <c r="H73"/>
    </row>
    <row r="74" spans="1:8" ht="12.75">
      <c r="A74"/>
      <c r="C74"/>
      <c r="D74"/>
      <c r="E74"/>
      <c r="F74"/>
      <c r="H74"/>
    </row>
    <row r="75" spans="1:8" ht="12.75">
      <c r="A75"/>
      <c r="C75"/>
      <c r="D75"/>
      <c r="E75"/>
      <c r="F75"/>
      <c r="H75"/>
    </row>
    <row r="76" spans="1:8" ht="12.75">
      <c r="A76"/>
      <c r="C76"/>
      <c r="D76"/>
      <c r="E76"/>
      <c r="F76"/>
      <c r="H76"/>
    </row>
    <row r="77" spans="1:8" ht="12.75">
      <c r="A77"/>
      <c r="C77"/>
      <c r="D77"/>
      <c r="E77"/>
      <c r="F77"/>
      <c r="H77"/>
    </row>
    <row r="78" spans="1:8" ht="12.75">
      <c r="A78"/>
      <c r="C78"/>
      <c r="D78"/>
      <c r="E78"/>
      <c r="F78"/>
      <c r="H78"/>
    </row>
    <row r="79" spans="1:8" ht="12.75">
      <c r="A79"/>
      <c r="C79"/>
      <c r="D79"/>
      <c r="E79"/>
      <c r="F79"/>
      <c r="H79"/>
    </row>
    <row r="80" spans="1:8" ht="12.75">
      <c r="A80"/>
      <c r="C80"/>
      <c r="D80"/>
      <c r="E80"/>
      <c r="F80"/>
      <c r="H80"/>
    </row>
    <row r="81" spans="1:8" ht="12.75">
      <c r="A81"/>
      <c r="C81"/>
      <c r="D81"/>
      <c r="E81"/>
      <c r="F81"/>
      <c r="H81"/>
    </row>
    <row r="82" spans="1:8" ht="12.75">
      <c r="A82"/>
      <c r="C82"/>
      <c r="D82"/>
      <c r="E82"/>
      <c r="F82"/>
      <c r="H82"/>
    </row>
    <row r="83" spans="1:8" ht="12.75">
      <c r="A83"/>
      <c r="C83"/>
      <c r="D83"/>
      <c r="E83"/>
      <c r="F83"/>
      <c r="H83"/>
    </row>
    <row r="84" spans="1:8" ht="12.75">
      <c r="A84"/>
      <c r="C84"/>
      <c r="D84"/>
      <c r="E84"/>
      <c r="F84"/>
      <c r="H84"/>
    </row>
    <row r="85" spans="1:8" ht="12.75">
      <c r="A85"/>
      <c r="C85"/>
      <c r="D85"/>
      <c r="E85"/>
      <c r="F85"/>
      <c r="H85"/>
    </row>
    <row r="86" spans="1:8" ht="12.75">
      <c r="A86"/>
      <c r="C86"/>
      <c r="D86"/>
      <c r="E86"/>
      <c r="F86"/>
      <c r="H86"/>
    </row>
    <row r="87" spans="1:8" ht="12.75">
      <c r="A87"/>
      <c r="C87"/>
      <c r="D87"/>
      <c r="E87"/>
      <c r="F87"/>
      <c r="H87"/>
    </row>
    <row r="88" spans="1:8" ht="12.75">
      <c r="A88"/>
      <c r="C88"/>
      <c r="D88"/>
      <c r="E88"/>
      <c r="F88"/>
      <c r="H88"/>
    </row>
    <row r="89" spans="1:8" ht="12.75">
      <c r="A89"/>
      <c r="C89"/>
      <c r="D89"/>
      <c r="E89"/>
      <c r="F89"/>
      <c r="H89"/>
    </row>
    <row r="90" spans="1:8" ht="12.75">
      <c r="A90"/>
      <c r="C90"/>
      <c r="D90"/>
      <c r="E90"/>
      <c r="F90"/>
      <c r="H90"/>
    </row>
    <row r="91" spans="1:8" ht="12.75">
      <c r="A91"/>
      <c r="C91"/>
      <c r="D91"/>
      <c r="E91"/>
      <c r="F91"/>
      <c r="H91"/>
    </row>
    <row r="92" spans="1:8" ht="12.75">
      <c r="A92"/>
      <c r="C92"/>
      <c r="D92"/>
      <c r="E92"/>
      <c r="F92"/>
      <c r="H92"/>
    </row>
    <row r="93" spans="1:8" ht="12.75">
      <c r="A93"/>
      <c r="C93"/>
      <c r="D93"/>
      <c r="E93"/>
      <c r="F93"/>
      <c r="H93"/>
    </row>
    <row r="94" spans="1:8" ht="12.75">
      <c r="A94"/>
      <c r="C94"/>
      <c r="D94"/>
      <c r="E94"/>
      <c r="F94"/>
      <c r="H94"/>
    </row>
    <row r="95" spans="1:8" ht="12.75">
      <c r="A95"/>
      <c r="C95"/>
      <c r="D95"/>
      <c r="E95"/>
      <c r="F95"/>
      <c r="H95"/>
    </row>
    <row r="96" spans="1:8" ht="12.75">
      <c r="A96"/>
      <c r="C96"/>
      <c r="D96"/>
      <c r="E96"/>
      <c r="F96"/>
      <c r="H96"/>
    </row>
    <row r="97" spans="1:8" ht="12.75">
      <c r="A97"/>
      <c r="C97"/>
      <c r="D97"/>
      <c r="E97"/>
      <c r="F97"/>
      <c r="H97"/>
    </row>
    <row r="98" spans="1:8" ht="12.75">
      <c r="A98"/>
      <c r="C98"/>
      <c r="D98"/>
      <c r="E98"/>
      <c r="F98"/>
      <c r="H98"/>
    </row>
    <row r="99" spans="1:8" ht="12.75">
      <c r="A99"/>
      <c r="C99"/>
      <c r="D99"/>
      <c r="E99"/>
      <c r="F99"/>
      <c r="H99"/>
    </row>
  </sheetData>
  <sheetProtection/>
  <printOptions gridLines="1"/>
  <pageMargins left="0.31" right="0.16" top="0.49" bottom="0.34" header="0.5" footer="0.5"/>
  <pageSetup fitToHeight="1" fitToWidth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C4" sqref="C4:C9"/>
    </sheetView>
  </sheetViews>
  <sheetFormatPr defaultColWidth="9.140625" defaultRowHeight="12.75"/>
  <cols>
    <col min="3" max="3" width="9.140625" style="5" customWidth="1"/>
    <col min="6" max="6" width="10.140625" style="0" customWidth="1"/>
    <col min="10" max="10" width="64.140625" style="0" customWidth="1"/>
  </cols>
  <sheetData>
    <row r="1" spans="1:9" s="21" customFormat="1" ht="12.75">
      <c r="A1" s="21" t="s">
        <v>19</v>
      </c>
      <c r="C1" s="22"/>
      <c r="E1" s="21" t="s">
        <v>16</v>
      </c>
      <c r="F1" s="7">
        <f>'Game Recap'!F1</f>
        <v>40802</v>
      </c>
      <c r="G1"/>
      <c r="H1" s="5" t="s">
        <v>17</v>
      </c>
      <c r="I1" s="3" t="str">
        <f>'Game Recap'!I1</f>
        <v>So. Effingham HS</v>
      </c>
    </row>
    <row r="2" spans="3:7" s="21" customFormat="1" ht="12.75">
      <c r="C2" s="22"/>
      <c r="G2" s="25" t="s">
        <v>15</v>
      </c>
    </row>
    <row r="3" spans="1:10" s="23" customFormat="1" ht="12.75">
      <c r="A3" s="23" t="s">
        <v>1</v>
      </c>
      <c r="B3" s="23" t="s">
        <v>20</v>
      </c>
      <c r="C3" s="24" t="s">
        <v>6</v>
      </c>
      <c r="D3" s="23" t="s">
        <v>13</v>
      </c>
      <c r="E3" s="23" t="s">
        <v>14</v>
      </c>
      <c r="F3" s="23" t="s">
        <v>21</v>
      </c>
      <c r="G3" s="23" t="s">
        <v>22</v>
      </c>
      <c r="J3" s="23" t="s">
        <v>18</v>
      </c>
    </row>
    <row r="4" spans="1:10" s="4" customFormat="1" ht="18.75" customHeight="1">
      <c r="A4" s="4">
        <v>1</v>
      </c>
      <c r="B4" s="4">
        <v>8</v>
      </c>
      <c r="C4" s="8">
        <v>64</v>
      </c>
      <c r="J4" s="4" t="s">
        <v>286</v>
      </c>
    </row>
    <row r="5" spans="1:10" ht="18.75" customHeight="1">
      <c r="A5" s="19">
        <v>2</v>
      </c>
      <c r="B5" s="19">
        <v>8</v>
      </c>
      <c r="C5" s="20">
        <v>30</v>
      </c>
      <c r="D5" s="19">
        <v>49</v>
      </c>
      <c r="E5" s="19">
        <v>26</v>
      </c>
      <c r="F5" s="19"/>
      <c r="G5" s="19"/>
      <c r="H5" s="19"/>
      <c r="I5" s="19"/>
      <c r="J5" s="19"/>
    </row>
    <row r="6" spans="1:10" ht="18.75" customHeight="1">
      <c r="A6" s="4">
        <v>3</v>
      </c>
      <c r="B6" s="4">
        <v>8</v>
      </c>
      <c r="C6" s="8">
        <v>35</v>
      </c>
      <c r="D6" s="4">
        <v>34</v>
      </c>
      <c r="E6" s="4"/>
      <c r="F6" s="4"/>
      <c r="G6" s="4"/>
      <c r="H6" s="4"/>
      <c r="I6" s="4"/>
      <c r="J6" s="4"/>
    </row>
    <row r="7" spans="1:9" ht="18.75" customHeight="1">
      <c r="A7" s="4">
        <v>3</v>
      </c>
      <c r="B7" s="4">
        <v>8</v>
      </c>
      <c r="C7" s="8">
        <v>69</v>
      </c>
      <c r="D7" s="4"/>
      <c r="E7" s="4"/>
      <c r="F7" s="4"/>
      <c r="G7" s="4"/>
      <c r="H7" s="4"/>
      <c r="I7" s="4"/>
    </row>
    <row r="8" spans="1:10" ht="18.75" customHeight="1">
      <c r="A8" s="4">
        <v>4</v>
      </c>
      <c r="B8" s="4">
        <v>8</v>
      </c>
      <c r="C8" s="8">
        <v>61</v>
      </c>
      <c r="D8" s="4"/>
      <c r="E8" s="4"/>
      <c r="F8" s="4"/>
      <c r="G8" s="4"/>
      <c r="H8" s="4"/>
      <c r="I8" s="4"/>
      <c r="J8" s="4" t="s">
        <v>286</v>
      </c>
    </row>
    <row r="9" spans="1:10" ht="18.75" customHeight="1">
      <c r="A9" s="4">
        <v>4</v>
      </c>
      <c r="B9" s="4">
        <v>8</v>
      </c>
      <c r="C9" s="8">
        <v>41</v>
      </c>
      <c r="D9" s="4">
        <v>22</v>
      </c>
      <c r="E9" s="4"/>
      <c r="F9" s="4"/>
      <c r="G9" s="4"/>
      <c r="H9" s="4"/>
      <c r="I9" s="4"/>
      <c r="J9" s="4"/>
    </row>
    <row r="10" spans="1:10" ht="18.75" customHeight="1">
      <c r="A10" s="4"/>
      <c r="B10" s="4"/>
      <c r="C10" s="8"/>
      <c r="D10" s="4"/>
      <c r="E10" s="4"/>
      <c r="F10" s="4"/>
      <c r="G10" s="4"/>
      <c r="H10" s="4"/>
      <c r="I10" s="4"/>
      <c r="J10" s="4"/>
    </row>
    <row r="11" spans="1:10" s="2" customFormat="1" ht="18.75" customHeight="1">
      <c r="A11" s="9"/>
      <c r="B11" s="9" t="s">
        <v>93</v>
      </c>
      <c r="C11" s="10" t="s">
        <v>6</v>
      </c>
      <c r="D11" s="9" t="s">
        <v>11</v>
      </c>
      <c r="E11" s="9"/>
      <c r="F11" s="9"/>
      <c r="G11" s="9" t="s">
        <v>22</v>
      </c>
      <c r="H11" s="9"/>
      <c r="I11" s="9"/>
      <c r="J11" s="9" t="s">
        <v>18</v>
      </c>
    </row>
    <row r="12" spans="1:10" ht="18.75" customHeight="1">
      <c r="A12" s="4">
        <v>1</v>
      </c>
      <c r="B12" s="4">
        <v>25</v>
      </c>
      <c r="C12" s="8">
        <v>27</v>
      </c>
      <c r="D12" s="4"/>
      <c r="E12" s="4"/>
      <c r="F12" s="4"/>
      <c r="G12" s="4"/>
      <c r="H12" s="4"/>
      <c r="I12" s="4"/>
      <c r="J12" s="4"/>
    </row>
    <row r="13" spans="1:10" ht="18.75" customHeight="1">
      <c r="A13" s="4">
        <v>3</v>
      </c>
      <c r="B13" s="4">
        <v>6</v>
      </c>
      <c r="C13" s="8">
        <v>21</v>
      </c>
      <c r="D13" s="4"/>
      <c r="E13" s="4"/>
      <c r="F13" s="4"/>
      <c r="G13" s="4"/>
      <c r="H13" s="4"/>
      <c r="I13" s="4"/>
      <c r="J13" s="4"/>
    </row>
    <row r="14" spans="1:10" ht="18.75" customHeight="1">
      <c r="A14" s="4">
        <v>4</v>
      </c>
      <c r="B14" s="4"/>
      <c r="C14" s="8"/>
      <c r="D14" s="4"/>
      <c r="E14" s="4"/>
      <c r="F14" s="4"/>
      <c r="G14" s="4"/>
      <c r="H14" s="4"/>
      <c r="I14" s="4"/>
      <c r="J14" s="4" t="s">
        <v>286</v>
      </c>
    </row>
    <row r="15" spans="1:10" ht="18.75" customHeight="1">
      <c r="A15" s="4"/>
      <c r="B15" s="4"/>
      <c r="C15" s="8"/>
      <c r="D15" s="4"/>
      <c r="E15" s="4"/>
      <c r="F15" s="4"/>
      <c r="G15" s="4"/>
      <c r="H15" s="4"/>
      <c r="I15" s="4"/>
      <c r="J15" s="4"/>
    </row>
    <row r="16" spans="1:10" ht="18.75" customHeight="1">
      <c r="A16" s="4"/>
      <c r="B16" s="4"/>
      <c r="C16" s="8"/>
      <c r="D16" s="4"/>
      <c r="E16" s="4"/>
      <c r="F16" s="4"/>
      <c r="G16" s="4"/>
      <c r="H16" s="4"/>
      <c r="I16" s="4"/>
      <c r="J16" s="4"/>
    </row>
    <row r="17" spans="1:10" ht="18.75" customHeight="1">
      <c r="A17" s="4"/>
      <c r="B17" s="4"/>
      <c r="C17" s="8"/>
      <c r="D17" s="4"/>
      <c r="E17" s="4"/>
      <c r="F17" s="4"/>
      <c r="G17" s="4"/>
      <c r="H17" s="4"/>
      <c r="I17" s="4"/>
      <c r="J17" s="4"/>
    </row>
    <row r="18" spans="1:10" ht="18.75" customHeight="1">
      <c r="A18" s="4"/>
      <c r="B18" s="4"/>
      <c r="C18" s="8"/>
      <c r="D18" s="4"/>
      <c r="E18" s="4"/>
      <c r="F18" s="4"/>
      <c r="G18" s="4"/>
      <c r="H18" s="4"/>
      <c r="I18" s="4"/>
      <c r="J18" s="4"/>
    </row>
    <row r="19" spans="1:10" s="2" customFormat="1" ht="18.75" customHeight="1">
      <c r="A19" s="9"/>
      <c r="B19" s="9" t="s">
        <v>94</v>
      </c>
      <c r="C19" s="10" t="s">
        <v>6</v>
      </c>
      <c r="D19" s="9" t="s">
        <v>13</v>
      </c>
      <c r="E19" s="9" t="s">
        <v>14</v>
      </c>
      <c r="F19" s="9"/>
      <c r="G19" s="9" t="s">
        <v>22</v>
      </c>
      <c r="H19" s="9"/>
      <c r="I19" s="9"/>
      <c r="J19" s="9" t="s">
        <v>18</v>
      </c>
    </row>
    <row r="20" spans="1:10" ht="18.75" customHeight="1">
      <c r="A20" s="4">
        <v>4</v>
      </c>
      <c r="B20" s="4">
        <v>27</v>
      </c>
      <c r="C20" s="8">
        <v>21</v>
      </c>
      <c r="D20" s="4"/>
      <c r="E20" s="4"/>
      <c r="F20" s="4"/>
      <c r="G20" s="4">
        <v>-12</v>
      </c>
      <c r="H20" s="4"/>
      <c r="I20" s="4"/>
      <c r="J20" s="4" t="s">
        <v>289</v>
      </c>
    </row>
    <row r="21" spans="1:10" ht="18.75" customHeight="1">
      <c r="A21" s="4"/>
      <c r="B21" s="4"/>
      <c r="C21" s="8"/>
      <c r="D21" s="4"/>
      <c r="E21" s="4"/>
      <c r="F21" s="4"/>
      <c r="G21" s="4"/>
      <c r="H21" s="4"/>
      <c r="I21" s="4"/>
      <c r="J21" s="4"/>
    </row>
    <row r="22" spans="1:10" ht="18.75" customHeight="1">
      <c r="A22" s="4"/>
      <c r="B22" s="4"/>
      <c r="C22" s="8"/>
      <c r="D22" s="4"/>
      <c r="E22" s="4"/>
      <c r="F22" s="4"/>
      <c r="G22" s="4"/>
      <c r="H22" s="4"/>
      <c r="I22" s="4"/>
      <c r="J22" s="4"/>
    </row>
    <row r="23" spans="1:10" ht="18.75" customHeight="1">
      <c r="A23" s="4"/>
      <c r="B23" s="4"/>
      <c r="C23" s="8"/>
      <c r="D23" s="4"/>
      <c r="E23" s="4"/>
      <c r="F23" s="4"/>
      <c r="G23" s="4"/>
      <c r="H23" s="4"/>
      <c r="I23" s="4"/>
      <c r="J23" s="4"/>
    </row>
    <row r="24" spans="1:10" ht="18.75" customHeight="1">
      <c r="A24" s="4"/>
      <c r="B24" s="4"/>
      <c r="C24" s="8"/>
      <c r="D24" s="4"/>
      <c r="E24" s="4"/>
      <c r="F24" s="4"/>
      <c r="G24" s="4"/>
      <c r="H24" s="4"/>
      <c r="I24" s="4"/>
      <c r="J24" s="4"/>
    </row>
    <row r="25" spans="1:10" ht="18.75" customHeight="1">
      <c r="A25" s="4"/>
      <c r="B25" s="4"/>
      <c r="C25" s="8"/>
      <c r="D25" s="4"/>
      <c r="E25" s="4"/>
      <c r="F25" s="4"/>
      <c r="G25" s="4"/>
      <c r="H25" s="4"/>
      <c r="I25" s="4"/>
      <c r="J25" s="4"/>
    </row>
    <row r="26" spans="1:10" ht="18.75" customHeight="1">
      <c r="A26" s="4"/>
      <c r="B26" s="4"/>
      <c r="C26" s="8"/>
      <c r="D26" s="4"/>
      <c r="E26" s="4"/>
      <c r="F26" s="4"/>
      <c r="G26" s="4"/>
      <c r="H26" s="4"/>
      <c r="I26" s="4"/>
      <c r="J26" s="4"/>
    </row>
    <row r="27" spans="1:10" s="2" customFormat="1" ht="18.75" customHeight="1">
      <c r="A27" s="9"/>
      <c r="B27" s="9" t="s">
        <v>93</v>
      </c>
      <c r="C27" s="10" t="s">
        <v>6</v>
      </c>
      <c r="D27" s="9" t="s">
        <v>11</v>
      </c>
      <c r="E27" s="9"/>
      <c r="F27" s="9"/>
      <c r="G27" s="9" t="s">
        <v>22</v>
      </c>
      <c r="H27" s="9"/>
      <c r="I27" s="9"/>
      <c r="J27" s="9" t="s">
        <v>18</v>
      </c>
    </row>
    <row r="28" spans="1:10" ht="18.75" customHeight="1">
      <c r="A28" s="4">
        <v>1</v>
      </c>
      <c r="B28" s="4">
        <v>6</v>
      </c>
      <c r="C28" s="8"/>
      <c r="D28" s="4"/>
      <c r="E28" s="4"/>
      <c r="F28" s="4"/>
      <c r="G28" s="4"/>
      <c r="H28" s="4"/>
      <c r="I28" s="4"/>
      <c r="J28" s="4" t="s">
        <v>289</v>
      </c>
    </row>
    <row r="29" spans="1:10" ht="18.75" customHeight="1">
      <c r="A29" s="4">
        <v>3</v>
      </c>
      <c r="B29" s="4">
        <v>6</v>
      </c>
      <c r="C29" s="8">
        <v>1</v>
      </c>
      <c r="D29" s="4"/>
      <c r="E29" s="4"/>
      <c r="F29" s="4"/>
      <c r="G29" s="4"/>
      <c r="H29" s="4"/>
      <c r="I29" s="4"/>
      <c r="J29" s="4"/>
    </row>
    <row r="30" spans="1:10" ht="18.75" customHeight="1">
      <c r="A30" s="4"/>
      <c r="B30" s="4"/>
      <c r="C30" s="8"/>
      <c r="D30" s="4"/>
      <c r="E30" s="4"/>
      <c r="F30" s="4"/>
      <c r="G30" s="4"/>
      <c r="H30" s="4"/>
      <c r="I30" s="4"/>
      <c r="J30" s="4"/>
    </row>
    <row r="31" spans="1:10" ht="18.75" customHeight="1">
      <c r="A31" s="4"/>
      <c r="B31" s="4"/>
      <c r="C31" s="8"/>
      <c r="D31" s="4"/>
      <c r="E31" s="4"/>
      <c r="F31" s="4"/>
      <c r="G31" s="4"/>
      <c r="H31" s="4"/>
      <c r="I31" s="4"/>
      <c r="J31" s="4"/>
    </row>
    <row r="32" spans="1:10" ht="18.75" customHeight="1">
      <c r="A32" s="4"/>
      <c r="B32" s="4"/>
      <c r="C32" s="8"/>
      <c r="D32" s="4"/>
      <c r="E32" s="4"/>
      <c r="F32" s="4"/>
      <c r="G32" s="4"/>
      <c r="H32" s="4"/>
      <c r="I32" s="4"/>
      <c r="J32" s="4"/>
    </row>
    <row r="33" spans="1:10" ht="18.75" customHeight="1">
      <c r="A33" s="4"/>
      <c r="B33" s="4"/>
      <c r="C33" s="8"/>
      <c r="D33" s="4"/>
      <c r="E33" s="4"/>
      <c r="F33" s="4"/>
      <c r="G33" s="4"/>
      <c r="H33" s="4"/>
      <c r="I33" s="4"/>
      <c r="J33" s="4"/>
    </row>
    <row r="34" spans="1:10" s="2" customFormat="1" ht="18.75" customHeight="1">
      <c r="A34" s="9"/>
      <c r="B34" s="11" t="s">
        <v>24</v>
      </c>
      <c r="C34" s="10" t="s">
        <v>6</v>
      </c>
      <c r="D34" s="9" t="s">
        <v>95</v>
      </c>
      <c r="E34" s="9"/>
      <c r="F34" s="9"/>
      <c r="G34" s="9"/>
      <c r="H34" s="9"/>
      <c r="I34" s="9"/>
      <c r="J34" s="9"/>
    </row>
    <row r="35" spans="1:10" ht="18.75" customHeight="1">
      <c r="A35" s="4">
        <v>1</v>
      </c>
      <c r="B35" s="4">
        <v>0</v>
      </c>
      <c r="C35" s="8">
        <v>23</v>
      </c>
      <c r="D35" s="4"/>
      <c r="E35" s="4"/>
      <c r="F35" s="4"/>
      <c r="G35" s="4"/>
      <c r="H35" s="4"/>
      <c r="I35" s="4"/>
      <c r="J35" s="4"/>
    </row>
    <row r="36" spans="1:10" ht="18.75" customHeight="1">
      <c r="A36" s="4">
        <v>3</v>
      </c>
      <c r="B36" s="4">
        <v>0</v>
      </c>
      <c r="C36" s="8"/>
      <c r="D36" s="4">
        <v>1</v>
      </c>
      <c r="E36" s="4"/>
      <c r="F36" s="4"/>
      <c r="G36" s="4"/>
      <c r="H36" s="4"/>
      <c r="I36" s="4"/>
      <c r="J36" s="4"/>
    </row>
    <row r="37" spans="1:10" ht="18.75" customHeight="1">
      <c r="A37" s="4"/>
      <c r="B37" s="4"/>
      <c r="C37" s="8"/>
      <c r="D37" s="4"/>
      <c r="E37" s="4"/>
      <c r="F37" s="4"/>
      <c r="G37" s="4"/>
      <c r="H37" s="4"/>
      <c r="I37" s="4"/>
      <c r="J37" s="4"/>
    </row>
    <row r="38" spans="1:10" ht="18.75" customHeight="1">
      <c r="A38" s="4"/>
      <c r="B38" s="4"/>
      <c r="C38" s="8"/>
      <c r="D38" s="4"/>
      <c r="E38" s="4"/>
      <c r="F38" s="4"/>
      <c r="G38" s="4"/>
      <c r="H38" s="4"/>
      <c r="I38" s="4"/>
      <c r="J38" s="4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4" sqref="E4:E21"/>
    </sheetView>
  </sheetViews>
  <sheetFormatPr defaultColWidth="11.421875" defaultRowHeight="12.75"/>
  <cols>
    <col min="1" max="1" width="6.28125" style="0" customWidth="1"/>
    <col min="2" max="3" width="7.8515625" style="0" customWidth="1"/>
    <col min="4" max="4" width="11.421875" style="0" customWidth="1"/>
    <col min="5" max="5" width="11.421875" style="5" customWidth="1"/>
    <col min="6" max="6" width="11.421875" style="0" customWidth="1"/>
    <col min="7" max="7" width="11.421875" style="5" customWidth="1"/>
    <col min="8" max="12" width="11.421875" style="0" customWidth="1"/>
    <col min="13" max="13" width="38.00390625" style="68" customWidth="1"/>
  </cols>
  <sheetData>
    <row r="1" spans="1:8" ht="12.75">
      <c r="A1" t="s">
        <v>0</v>
      </c>
      <c r="D1" t="s">
        <v>16</v>
      </c>
      <c r="E1" s="7">
        <f>'Game Recap'!F1</f>
        <v>40802</v>
      </c>
      <c r="G1" s="5" t="s">
        <v>17</v>
      </c>
      <c r="H1" s="3" t="str">
        <f>'Game Recap'!I1</f>
        <v>So. Effingham HS</v>
      </c>
    </row>
    <row r="2" spans="10:11" ht="12.75">
      <c r="J2" s="1" t="s">
        <v>126</v>
      </c>
      <c r="K2" s="1" t="s">
        <v>124</v>
      </c>
    </row>
    <row r="3" spans="1:13" s="2" customFormat="1" ht="12.75">
      <c r="A3" s="2" t="s">
        <v>1</v>
      </c>
      <c r="B3" s="2" t="s">
        <v>3</v>
      </c>
      <c r="C3" s="2" t="s">
        <v>2</v>
      </c>
      <c r="D3" s="2" t="s">
        <v>4</v>
      </c>
      <c r="E3" s="6" t="s">
        <v>6</v>
      </c>
      <c r="F3" s="2" t="s">
        <v>5</v>
      </c>
      <c r="G3" s="6" t="s">
        <v>6</v>
      </c>
      <c r="H3" s="2" t="s">
        <v>10</v>
      </c>
      <c r="I3" s="2" t="s">
        <v>11</v>
      </c>
      <c r="J3" s="2" t="s">
        <v>7</v>
      </c>
      <c r="K3" s="2" t="s">
        <v>8</v>
      </c>
      <c r="L3" s="2" t="s">
        <v>9</v>
      </c>
      <c r="M3" s="69" t="s">
        <v>18</v>
      </c>
    </row>
    <row r="4" spans="1:13" ht="18.75" customHeight="1">
      <c r="A4" s="8">
        <v>1</v>
      </c>
      <c r="B4" s="8">
        <v>1</v>
      </c>
      <c r="C4" s="8">
        <v>18</v>
      </c>
      <c r="D4" s="8">
        <v>26</v>
      </c>
      <c r="E4" s="8">
        <v>3</v>
      </c>
      <c r="F4" s="8"/>
      <c r="G4" s="8"/>
      <c r="H4" s="8"/>
      <c r="I4" s="8"/>
      <c r="J4" s="8"/>
      <c r="K4" s="8"/>
      <c r="L4" s="8"/>
      <c r="M4" s="70"/>
    </row>
    <row r="5" spans="1:13" ht="18.75" customHeight="1">
      <c r="A5" s="8">
        <f>A4</f>
        <v>1</v>
      </c>
      <c r="B5" s="8">
        <f>B4+1</f>
        <v>2</v>
      </c>
      <c r="C5" s="8"/>
      <c r="D5" s="8">
        <v>18</v>
      </c>
      <c r="E5" s="8">
        <v>4</v>
      </c>
      <c r="F5" s="8"/>
      <c r="G5" s="8"/>
      <c r="H5" s="8">
        <v>1</v>
      </c>
      <c r="I5" s="8"/>
      <c r="J5" s="8"/>
      <c r="K5" s="8"/>
      <c r="L5" s="8"/>
      <c r="M5" s="70"/>
    </row>
    <row r="6" spans="1:13" ht="18.75" customHeight="1">
      <c r="A6" s="8">
        <f aca="true" t="shared" si="0" ref="A6:A69">A5</f>
        <v>1</v>
      </c>
      <c r="B6" s="8">
        <v>1</v>
      </c>
      <c r="C6" s="8"/>
      <c r="D6" s="8">
        <v>18</v>
      </c>
      <c r="E6" s="8">
        <v>-1</v>
      </c>
      <c r="F6" s="8"/>
      <c r="G6" s="8"/>
      <c r="H6" s="8"/>
      <c r="I6" s="8"/>
      <c r="J6" s="8"/>
      <c r="K6" s="8"/>
      <c r="L6" s="8"/>
      <c r="M6" s="70"/>
    </row>
    <row r="7" spans="1:13" ht="18.75" customHeight="1">
      <c r="A7" s="8">
        <f t="shared" si="0"/>
        <v>1</v>
      </c>
      <c r="B7" s="8">
        <f aca="true" t="shared" si="1" ref="B6:B69">B6+1</f>
        <v>2</v>
      </c>
      <c r="C7" s="8"/>
      <c r="D7" s="8">
        <v>21</v>
      </c>
      <c r="E7" s="8">
        <v>5</v>
      </c>
      <c r="F7" s="8"/>
      <c r="G7" s="8"/>
      <c r="H7" s="8"/>
      <c r="I7" s="8"/>
      <c r="J7" s="8"/>
      <c r="K7" s="8"/>
      <c r="L7" s="8"/>
      <c r="M7" s="70"/>
    </row>
    <row r="8" spans="1:13" ht="18.75" customHeight="1">
      <c r="A8" s="8">
        <f t="shared" si="0"/>
        <v>1</v>
      </c>
      <c r="B8" s="8">
        <f t="shared" si="1"/>
        <v>3</v>
      </c>
      <c r="C8" s="8"/>
      <c r="D8" s="8">
        <v>18</v>
      </c>
      <c r="E8" s="8">
        <v>0</v>
      </c>
      <c r="F8" s="8"/>
      <c r="G8" s="8"/>
      <c r="H8" s="8"/>
      <c r="I8" s="8"/>
      <c r="J8" s="8"/>
      <c r="K8" s="8"/>
      <c r="L8" s="8"/>
      <c r="M8" s="70"/>
    </row>
    <row r="9" spans="1:13" ht="18.75" customHeight="1">
      <c r="A9" s="8">
        <f t="shared" si="0"/>
        <v>1</v>
      </c>
      <c r="B9" s="8">
        <f t="shared" si="1"/>
        <v>4</v>
      </c>
      <c r="C9" s="8"/>
      <c r="D9" s="8">
        <v>21</v>
      </c>
      <c r="E9" s="8">
        <v>-1</v>
      </c>
      <c r="F9" s="8"/>
      <c r="G9" s="8"/>
      <c r="H9" s="8"/>
      <c r="I9" s="8"/>
      <c r="J9" s="8"/>
      <c r="K9" s="8"/>
      <c r="L9" s="8"/>
      <c r="M9" s="70"/>
    </row>
    <row r="10" spans="1:13" ht="18.75" customHeight="1">
      <c r="A10" s="8">
        <f t="shared" si="0"/>
        <v>1</v>
      </c>
      <c r="B10" s="8">
        <v>1</v>
      </c>
      <c r="C10" s="8"/>
      <c r="D10" s="8">
        <v>21</v>
      </c>
      <c r="E10" s="8">
        <v>3</v>
      </c>
      <c r="F10" s="8"/>
      <c r="G10" s="8"/>
      <c r="H10" s="8"/>
      <c r="I10" s="8"/>
      <c r="J10" s="8"/>
      <c r="K10" s="8"/>
      <c r="L10" s="8"/>
      <c r="M10" s="70"/>
    </row>
    <row r="11" spans="1:13" ht="18.75" customHeight="1">
      <c r="A11" s="8">
        <f t="shared" si="0"/>
        <v>1</v>
      </c>
      <c r="B11" s="8">
        <f t="shared" si="1"/>
        <v>2</v>
      </c>
      <c r="C11" s="8"/>
      <c r="D11" s="8">
        <v>6</v>
      </c>
      <c r="E11" s="8">
        <v>7</v>
      </c>
      <c r="F11" s="8"/>
      <c r="G11" s="8"/>
      <c r="H11" s="8"/>
      <c r="I11" s="8"/>
      <c r="J11" s="8"/>
      <c r="K11" s="8"/>
      <c r="L11" s="8"/>
      <c r="M11" s="70"/>
    </row>
    <row r="12" spans="1:13" ht="18.75" customHeight="1">
      <c r="A12" s="8">
        <f t="shared" si="0"/>
        <v>1</v>
      </c>
      <c r="B12" s="8">
        <v>1</v>
      </c>
      <c r="C12" s="8"/>
      <c r="D12" s="8">
        <v>26</v>
      </c>
      <c r="E12" s="8">
        <v>4</v>
      </c>
      <c r="F12" s="8"/>
      <c r="G12" s="8"/>
      <c r="H12" s="8"/>
      <c r="I12" s="8"/>
      <c r="J12" s="8"/>
      <c r="K12" s="8"/>
      <c r="L12" s="8"/>
      <c r="M12" s="70"/>
    </row>
    <row r="13" spans="1:13" ht="18.75" customHeight="1">
      <c r="A13" s="8">
        <f t="shared" si="0"/>
        <v>1</v>
      </c>
      <c r="B13" s="8">
        <f t="shared" si="1"/>
        <v>2</v>
      </c>
      <c r="C13" s="8"/>
      <c r="D13" s="8">
        <v>26</v>
      </c>
      <c r="E13" s="8">
        <v>21</v>
      </c>
      <c r="F13" s="8"/>
      <c r="G13" s="8"/>
      <c r="H13" s="8">
        <v>1</v>
      </c>
      <c r="I13" s="8"/>
      <c r="J13" s="8"/>
      <c r="K13" s="8"/>
      <c r="L13" s="8"/>
      <c r="M13" s="70"/>
    </row>
    <row r="14" spans="1:13" ht="18.75" customHeight="1">
      <c r="A14" s="8">
        <f t="shared" si="0"/>
        <v>1</v>
      </c>
      <c r="B14" s="8">
        <v>1</v>
      </c>
      <c r="C14" s="8"/>
      <c r="D14" s="8">
        <v>22</v>
      </c>
      <c r="E14" s="8">
        <v>7</v>
      </c>
      <c r="F14" s="8"/>
      <c r="G14" s="8"/>
      <c r="H14" s="8"/>
      <c r="I14" s="8"/>
      <c r="J14" s="8"/>
      <c r="K14" s="8"/>
      <c r="L14" s="8"/>
      <c r="M14" s="70"/>
    </row>
    <row r="15" spans="1:13" ht="18.75" customHeight="1">
      <c r="A15" s="8">
        <f t="shared" si="0"/>
        <v>1</v>
      </c>
      <c r="B15" s="8">
        <f t="shared" si="1"/>
        <v>2</v>
      </c>
      <c r="C15" s="8"/>
      <c r="D15" s="8">
        <v>26</v>
      </c>
      <c r="E15" s="8">
        <v>5</v>
      </c>
      <c r="F15" s="8"/>
      <c r="G15" s="8"/>
      <c r="H15" s="8">
        <v>1</v>
      </c>
      <c r="I15" s="8"/>
      <c r="J15" s="8"/>
      <c r="K15" s="8"/>
      <c r="L15" s="8"/>
      <c r="M15" s="70"/>
    </row>
    <row r="16" spans="1:13" ht="18.75" customHeight="1">
      <c r="A16" s="8">
        <f t="shared" si="0"/>
        <v>1</v>
      </c>
      <c r="B16" s="8">
        <v>1</v>
      </c>
      <c r="C16" s="8"/>
      <c r="D16" s="8">
        <v>26</v>
      </c>
      <c r="E16" s="8">
        <v>4</v>
      </c>
      <c r="F16" s="8"/>
      <c r="G16" s="8"/>
      <c r="H16" s="8"/>
      <c r="I16" s="8"/>
      <c r="J16" s="8"/>
      <c r="K16" s="8"/>
      <c r="L16" s="8"/>
      <c r="M16" s="70"/>
    </row>
    <row r="17" spans="1:13" ht="18.75" customHeight="1">
      <c r="A17" s="8">
        <f t="shared" si="0"/>
        <v>1</v>
      </c>
      <c r="B17" s="8">
        <v>1</v>
      </c>
      <c r="C17" s="8"/>
      <c r="D17" s="8"/>
      <c r="E17" s="8"/>
      <c r="F17" s="8" t="s">
        <v>291</v>
      </c>
      <c r="G17" s="8"/>
      <c r="H17" s="8"/>
      <c r="I17" s="8"/>
      <c r="J17" s="8"/>
      <c r="K17" s="8"/>
      <c r="L17" s="8"/>
      <c r="M17" s="70"/>
    </row>
    <row r="18" spans="1:13" ht="18.75" customHeight="1">
      <c r="A18" s="8">
        <f t="shared" si="0"/>
        <v>1</v>
      </c>
      <c r="B18" s="8">
        <f t="shared" si="1"/>
        <v>2</v>
      </c>
      <c r="C18" s="8"/>
      <c r="D18" s="8">
        <v>21</v>
      </c>
      <c r="E18" s="8">
        <v>6</v>
      </c>
      <c r="F18" s="8"/>
      <c r="G18" s="8"/>
      <c r="H18" s="8"/>
      <c r="I18" s="8"/>
      <c r="J18" s="8"/>
      <c r="K18" s="8"/>
      <c r="L18" s="8"/>
      <c r="M18" s="70"/>
    </row>
    <row r="19" spans="1:13" ht="18.75" customHeight="1">
      <c r="A19" s="8">
        <f t="shared" si="0"/>
        <v>1</v>
      </c>
      <c r="B19" s="8">
        <f t="shared" si="1"/>
        <v>3</v>
      </c>
      <c r="C19" s="8"/>
      <c r="D19" s="8">
        <v>26</v>
      </c>
      <c r="E19" s="8">
        <v>3</v>
      </c>
      <c r="F19" s="8"/>
      <c r="G19" s="8"/>
      <c r="H19" s="8">
        <v>1</v>
      </c>
      <c r="I19" s="8"/>
      <c r="J19" s="8"/>
      <c r="K19" s="8"/>
      <c r="L19" s="8"/>
      <c r="M19" s="70"/>
    </row>
    <row r="20" spans="1:13" ht="18.75" customHeight="1">
      <c r="A20" s="8">
        <f t="shared" si="0"/>
        <v>1</v>
      </c>
      <c r="B20" s="8">
        <v>1</v>
      </c>
      <c r="C20" s="8"/>
      <c r="D20" s="8"/>
      <c r="E20" s="8"/>
      <c r="F20" s="8"/>
      <c r="G20" s="8"/>
      <c r="H20" s="8"/>
      <c r="I20" s="8"/>
      <c r="J20" s="8">
        <v>-5</v>
      </c>
      <c r="K20" s="8"/>
      <c r="L20" s="8"/>
      <c r="M20" s="70"/>
    </row>
    <row r="21" spans="1:13" ht="18.75" customHeight="1">
      <c r="A21" s="8">
        <f t="shared" si="0"/>
        <v>1</v>
      </c>
      <c r="B21" s="8">
        <v>1</v>
      </c>
      <c r="C21" s="8"/>
      <c r="D21" s="8">
        <v>26</v>
      </c>
      <c r="E21" s="8">
        <v>3</v>
      </c>
      <c r="F21" s="8"/>
      <c r="G21" s="8"/>
      <c r="H21" s="8"/>
      <c r="I21" s="8"/>
      <c r="J21" s="8"/>
      <c r="K21" s="8"/>
      <c r="L21" s="8"/>
      <c r="M21" s="70"/>
    </row>
    <row r="22" spans="1:13" ht="18.75" customHeight="1">
      <c r="A22" s="8">
        <f t="shared" si="0"/>
        <v>1</v>
      </c>
      <c r="B22" s="8">
        <f t="shared" si="1"/>
        <v>2</v>
      </c>
      <c r="C22" s="8"/>
      <c r="D22" s="8">
        <v>22</v>
      </c>
      <c r="E22" s="8">
        <v>1</v>
      </c>
      <c r="F22" s="8"/>
      <c r="G22" s="8"/>
      <c r="H22" s="8"/>
      <c r="I22" s="8"/>
      <c r="J22" s="8"/>
      <c r="K22" s="8"/>
      <c r="L22" s="8"/>
      <c r="M22" s="70"/>
    </row>
    <row r="23" spans="1:13" ht="18.75" customHeight="1">
      <c r="A23" s="8">
        <f t="shared" si="0"/>
        <v>1</v>
      </c>
      <c r="B23" s="8">
        <f t="shared" si="1"/>
        <v>3</v>
      </c>
      <c r="C23" s="8"/>
      <c r="D23" s="8">
        <v>22</v>
      </c>
      <c r="E23" s="8">
        <v>0</v>
      </c>
      <c r="F23" s="8"/>
      <c r="G23" s="8"/>
      <c r="H23" s="8"/>
      <c r="I23" s="8"/>
      <c r="J23" s="8"/>
      <c r="K23" s="8"/>
      <c r="L23" s="8"/>
      <c r="M23" s="70"/>
    </row>
    <row r="24" spans="1:13" ht="18.75" customHeight="1">
      <c r="A24" s="8">
        <f t="shared" si="0"/>
        <v>1</v>
      </c>
      <c r="B24" s="8">
        <f t="shared" si="1"/>
        <v>4</v>
      </c>
      <c r="C24" s="10"/>
      <c r="D24" s="8"/>
      <c r="E24" s="8"/>
      <c r="F24" s="8"/>
      <c r="G24" s="8"/>
      <c r="H24" s="8"/>
      <c r="I24" s="8">
        <v>3</v>
      </c>
      <c r="J24" s="8"/>
      <c r="K24" s="8"/>
      <c r="L24" s="8"/>
      <c r="M24" s="70" t="s">
        <v>292</v>
      </c>
    </row>
    <row r="25" spans="1:13" ht="18.75" customHeight="1">
      <c r="A25" s="8">
        <f t="shared" si="0"/>
        <v>1</v>
      </c>
      <c r="B25" s="8">
        <v>1</v>
      </c>
      <c r="C25" s="8"/>
      <c r="D25" s="8">
        <v>6</v>
      </c>
      <c r="E25" s="8">
        <v>12</v>
      </c>
      <c r="F25" s="8"/>
      <c r="G25" s="8"/>
      <c r="H25" s="8">
        <v>1</v>
      </c>
      <c r="I25" s="8"/>
      <c r="J25" s="8"/>
      <c r="K25" s="8"/>
      <c r="L25" s="8"/>
      <c r="M25" s="70"/>
    </row>
    <row r="26" spans="1:13" ht="18.75" customHeight="1">
      <c r="A26" s="8">
        <f t="shared" si="0"/>
        <v>1</v>
      </c>
      <c r="B26" s="8">
        <v>1</v>
      </c>
      <c r="C26" s="8"/>
      <c r="D26" s="8">
        <v>18</v>
      </c>
      <c r="E26" s="8">
        <v>2</v>
      </c>
      <c r="F26" s="8"/>
      <c r="G26" s="8"/>
      <c r="H26" s="8"/>
      <c r="I26" s="8"/>
      <c r="J26" s="8"/>
      <c r="K26" s="8"/>
      <c r="L26" s="8"/>
      <c r="M26" s="70"/>
    </row>
    <row r="27" spans="1:13" ht="18.75" customHeight="1">
      <c r="A27" s="8">
        <f t="shared" si="0"/>
        <v>1</v>
      </c>
      <c r="B27" s="8">
        <f t="shared" si="1"/>
        <v>2</v>
      </c>
      <c r="C27" s="8"/>
      <c r="D27" s="8">
        <v>18</v>
      </c>
      <c r="E27" s="8">
        <v>1</v>
      </c>
      <c r="F27" s="8"/>
      <c r="G27" s="8"/>
      <c r="H27" s="8"/>
      <c r="I27" s="8"/>
      <c r="J27" s="8"/>
      <c r="K27" s="8"/>
      <c r="L27" s="8"/>
      <c r="M27" s="70"/>
    </row>
    <row r="28" spans="1:13" ht="18.75" customHeight="1">
      <c r="A28" s="8">
        <f t="shared" si="0"/>
        <v>1</v>
      </c>
      <c r="B28" s="8">
        <f t="shared" si="1"/>
        <v>3</v>
      </c>
      <c r="C28" s="8"/>
      <c r="D28" s="8">
        <v>22</v>
      </c>
      <c r="E28" s="8">
        <v>5</v>
      </c>
      <c r="F28" s="8"/>
      <c r="G28" s="8"/>
      <c r="H28" s="8"/>
      <c r="I28" s="8"/>
      <c r="J28" s="8"/>
      <c r="K28" s="8"/>
      <c r="L28" s="8"/>
      <c r="M28" s="70"/>
    </row>
    <row r="29" spans="1:13" ht="18.75" customHeight="1">
      <c r="A29" s="8">
        <f t="shared" si="0"/>
        <v>1</v>
      </c>
      <c r="B29" s="8">
        <f t="shared" si="1"/>
        <v>4</v>
      </c>
      <c r="C29" s="8"/>
      <c r="D29" s="8">
        <v>18</v>
      </c>
      <c r="E29" s="8">
        <v>3</v>
      </c>
      <c r="F29" s="8"/>
      <c r="G29" s="8"/>
      <c r="H29" s="8">
        <v>1</v>
      </c>
      <c r="I29" s="8"/>
      <c r="J29" s="8"/>
      <c r="K29" s="8"/>
      <c r="L29" s="8"/>
      <c r="M29" s="70"/>
    </row>
    <row r="30" spans="1:13" ht="18.75" customHeight="1">
      <c r="A30" s="8">
        <f t="shared" si="0"/>
        <v>1</v>
      </c>
      <c r="B30" s="8">
        <v>1</v>
      </c>
      <c r="C30" s="8"/>
      <c r="D30" s="8"/>
      <c r="E30" s="8"/>
      <c r="F30" s="8" t="s">
        <v>291</v>
      </c>
      <c r="G30" s="8"/>
      <c r="H30" s="8"/>
      <c r="I30" s="8"/>
      <c r="J30" s="8"/>
      <c r="K30" s="8"/>
      <c r="L30" s="8"/>
      <c r="M30" s="70"/>
    </row>
    <row r="31" spans="1:13" ht="18.75" customHeight="1">
      <c r="A31" s="8">
        <f t="shared" si="0"/>
        <v>1</v>
      </c>
      <c r="B31" s="8">
        <f t="shared" si="1"/>
        <v>2</v>
      </c>
      <c r="C31" s="8"/>
      <c r="D31" s="8"/>
      <c r="E31" s="8"/>
      <c r="F31" s="8"/>
      <c r="G31" s="8"/>
      <c r="H31" s="8"/>
      <c r="I31" s="8"/>
      <c r="J31" s="8">
        <v>-10</v>
      </c>
      <c r="K31" s="8"/>
      <c r="L31" s="8"/>
      <c r="M31" s="70"/>
    </row>
    <row r="32" spans="1:13" ht="18.75" customHeight="1">
      <c r="A32" s="8">
        <f t="shared" si="0"/>
        <v>1</v>
      </c>
      <c r="B32" s="8">
        <v>2</v>
      </c>
      <c r="C32" s="8"/>
      <c r="D32" s="8"/>
      <c r="E32" s="8"/>
      <c r="F32" s="8" t="s">
        <v>291</v>
      </c>
      <c r="G32" s="8"/>
      <c r="H32" s="8"/>
      <c r="I32" s="8"/>
      <c r="J32" s="8"/>
      <c r="K32" s="8"/>
      <c r="L32" s="8"/>
      <c r="M32" s="70"/>
    </row>
    <row r="33" spans="1:13" ht="18.75" customHeight="1">
      <c r="A33" s="8">
        <f t="shared" si="0"/>
        <v>1</v>
      </c>
      <c r="B33" s="8">
        <f t="shared" si="1"/>
        <v>3</v>
      </c>
      <c r="C33" s="8"/>
      <c r="D33" s="8"/>
      <c r="E33" s="8"/>
      <c r="F33" s="8" t="s">
        <v>291</v>
      </c>
      <c r="G33" s="8"/>
      <c r="H33" s="8"/>
      <c r="I33" s="8"/>
      <c r="J33" s="8"/>
      <c r="K33" s="8"/>
      <c r="L33" s="8"/>
      <c r="M33" s="70"/>
    </row>
    <row r="34" spans="1:13" ht="18.75" customHeight="1">
      <c r="A34" s="8">
        <f t="shared" si="0"/>
        <v>1</v>
      </c>
      <c r="B34" s="8">
        <f t="shared" si="1"/>
        <v>4</v>
      </c>
      <c r="C34" s="8"/>
      <c r="D34" s="8">
        <v>18</v>
      </c>
      <c r="E34" s="8">
        <v>15</v>
      </c>
      <c r="F34" s="8"/>
      <c r="G34" s="8"/>
      <c r="H34" s="8"/>
      <c r="I34" s="8"/>
      <c r="J34" s="8"/>
      <c r="K34" s="8"/>
      <c r="L34" s="8"/>
      <c r="M34" s="70"/>
    </row>
    <row r="35" spans="1:13" ht="18.75" customHeight="1">
      <c r="A35" s="8">
        <v>3</v>
      </c>
      <c r="B35" s="8">
        <v>1</v>
      </c>
      <c r="C35" s="8">
        <v>18</v>
      </c>
      <c r="D35" s="8">
        <v>22</v>
      </c>
      <c r="E35" s="8">
        <v>25</v>
      </c>
      <c r="F35" s="8"/>
      <c r="G35" s="8"/>
      <c r="H35" s="8">
        <v>1</v>
      </c>
      <c r="I35" s="8"/>
      <c r="J35" s="8"/>
      <c r="K35" s="8"/>
      <c r="L35" s="8"/>
      <c r="M35" s="70"/>
    </row>
    <row r="36" spans="1:13" ht="18.75" customHeight="1">
      <c r="A36" s="8">
        <f t="shared" si="0"/>
        <v>3</v>
      </c>
      <c r="B36" s="8">
        <v>1</v>
      </c>
      <c r="C36" s="8"/>
      <c r="D36" s="8">
        <v>18</v>
      </c>
      <c r="E36" s="8">
        <v>9</v>
      </c>
      <c r="F36" s="8"/>
      <c r="G36" s="8"/>
      <c r="H36" s="8"/>
      <c r="I36" s="8"/>
      <c r="J36" s="8"/>
      <c r="K36" s="8"/>
      <c r="L36" s="8"/>
      <c r="M36" s="70"/>
    </row>
    <row r="37" spans="1:13" ht="18.75" customHeight="1">
      <c r="A37" s="8">
        <f t="shared" si="0"/>
        <v>3</v>
      </c>
      <c r="B37" s="8">
        <v>2</v>
      </c>
      <c r="C37" s="8"/>
      <c r="D37" s="8">
        <v>18</v>
      </c>
      <c r="E37" s="8">
        <v>17</v>
      </c>
      <c r="F37" s="8"/>
      <c r="G37" s="8"/>
      <c r="H37" s="8">
        <v>1</v>
      </c>
      <c r="I37" s="8"/>
      <c r="J37" s="8"/>
      <c r="K37" s="8"/>
      <c r="L37" s="8"/>
      <c r="M37" s="70"/>
    </row>
    <row r="38" spans="1:13" ht="18.75" customHeight="1">
      <c r="A38" s="8">
        <f t="shared" si="0"/>
        <v>3</v>
      </c>
      <c r="B38" s="8">
        <v>1</v>
      </c>
      <c r="C38" s="8"/>
      <c r="D38" s="8">
        <v>18</v>
      </c>
      <c r="E38" s="8">
        <v>4</v>
      </c>
      <c r="F38" s="8"/>
      <c r="G38" s="8"/>
      <c r="H38" s="8"/>
      <c r="I38" s="8"/>
      <c r="J38" s="8"/>
      <c r="K38" s="8"/>
      <c r="L38" s="8"/>
      <c r="M38" s="70"/>
    </row>
    <row r="39" spans="1:13" ht="18.75" customHeight="1">
      <c r="A39" s="8">
        <f t="shared" si="0"/>
        <v>3</v>
      </c>
      <c r="B39" s="8">
        <f t="shared" si="1"/>
        <v>2</v>
      </c>
      <c r="C39" s="8"/>
      <c r="D39" s="8">
        <v>22</v>
      </c>
      <c r="E39" s="8">
        <v>3</v>
      </c>
      <c r="F39" s="8"/>
      <c r="G39" s="8"/>
      <c r="H39" s="8"/>
      <c r="I39" s="8"/>
      <c r="J39" s="8"/>
      <c r="K39" s="8"/>
      <c r="L39" s="8"/>
      <c r="M39" s="70"/>
    </row>
    <row r="40" spans="1:13" ht="18.75" customHeight="1">
      <c r="A40" s="8">
        <f t="shared" si="0"/>
        <v>3</v>
      </c>
      <c r="B40" s="8">
        <f t="shared" si="1"/>
        <v>3</v>
      </c>
      <c r="C40" s="8"/>
      <c r="D40" s="8">
        <v>18</v>
      </c>
      <c r="E40" s="8">
        <v>1</v>
      </c>
      <c r="F40" s="8"/>
      <c r="G40" s="8"/>
      <c r="H40" s="8"/>
      <c r="I40" s="8"/>
      <c r="J40" s="8"/>
      <c r="K40" s="8"/>
      <c r="L40" s="8"/>
      <c r="M40" s="70"/>
    </row>
    <row r="41" spans="1:13" ht="18.75" customHeight="1">
      <c r="A41" s="8">
        <f t="shared" si="0"/>
        <v>3</v>
      </c>
      <c r="B41" s="8">
        <f t="shared" si="1"/>
        <v>4</v>
      </c>
      <c r="C41" s="8"/>
      <c r="D41" s="8">
        <v>18</v>
      </c>
      <c r="E41" s="8">
        <v>3</v>
      </c>
      <c r="F41" s="8"/>
      <c r="G41" s="8"/>
      <c r="H41" s="8">
        <v>1</v>
      </c>
      <c r="I41" s="8"/>
      <c r="J41" s="8"/>
      <c r="K41" s="8"/>
      <c r="L41" s="8"/>
      <c r="M41" s="70"/>
    </row>
    <row r="42" spans="1:13" ht="18.75" customHeight="1">
      <c r="A42" s="8">
        <f t="shared" si="0"/>
        <v>3</v>
      </c>
      <c r="B42" s="8">
        <v>1</v>
      </c>
      <c r="C42" s="8"/>
      <c r="D42" s="8">
        <v>22</v>
      </c>
      <c r="E42" s="8">
        <v>14</v>
      </c>
      <c r="F42" s="8"/>
      <c r="G42" s="8"/>
      <c r="H42" s="8">
        <v>1</v>
      </c>
      <c r="I42" s="8"/>
      <c r="J42" s="8"/>
      <c r="K42" s="8"/>
      <c r="L42" s="8"/>
      <c r="M42" s="70"/>
    </row>
    <row r="43" spans="1:13" ht="18.75" customHeight="1">
      <c r="A43" s="8">
        <f t="shared" si="0"/>
        <v>3</v>
      </c>
      <c r="B43" s="8">
        <v>1</v>
      </c>
      <c r="C43" s="8"/>
      <c r="D43" s="8">
        <v>18</v>
      </c>
      <c r="E43" s="8">
        <v>1</v>
      </c>
      <c r="F43" s="8"/>
      <c r="G43" s="8"/>
      <c r="H43" s="8"/>
      <c r="I43" s="8"/>
      <c r="J43" s="8"/>
      <c r="K43" s="8">
        <v>18</v>
      </c>
      <c r="L43" s="8"/>
      <c r="M43" s="70" t="s">
        <v>295</v>
      </c>
    </row>
    <row r="44" spans="1:13" ht="18.75" customHeight="1">
      <c r="A44" s="8">
        <f t="shared" si="0"/>
        <v>3</v>
      </c>
      <c r="B44" s="8">
        <v>1</v>
      </c>
      <c r="C44" s="8"/>
      <c r="D44" s="8">
        <v>18</v>
      </c>
      <c r="E44" s="8">
        <v>2</v>
      </c>
      <c r="F44" s="8"/>
      <c r="G44" s="8"/>
      <c r="H44" s="8"/>
      <c r="I44" s="8"/>
      <c r="J44" s="8"/>
      <c r="K44" s="8"/>
      <c r="L44" s="8"/>
      <c r="M44" s="70"/>
    </row>
    <row r="45" spans="1:13" ht="18.75" customHeight="1">
      <c r="A45" s="8">
        <f t="shared" si="0"/>
        <v>3</v>
      </c>
      <c r="B45" s="8">
        <f t="shared" si="1"/>
        <v>2</v>
      </c>
      <c r="C45" s="8"/>
      <c r="D45" s="8">
        <v>21</v>
      </c>
      <c r="E45" s="8">
        <v>2</v>
      </c>
      <c r="F45" s="8"/>
      <c r="G45" s="8"/>
      <c r="H45" s="8"/>
      <c r="I45" s="8"/>
      <c r="J45" s="8"/>
      <c r="K45" s="8"/>
      <c r="L45" s="8"/>
      <c r="M45" s="70"/>
    </row>
    <row r="46" spans="1:13" ht="18.75" customHeight="1">
      <c r="A46" s="8">
        <f t="shared" si="0"/>
        <v>3</v>
      </c>
      <c r="B46" s="8">
        <f t="shared" si="1"/>
        <v>3</v>
      </c>
      <c r="C46" s="8"/>
      <c r="D46" s="8">
        <v>6</v>
      </c>
      <c r="E46" s="8">
        <v>13</v>
      </c>
      <c r="F46" s="8"/>
      <c r="G46" s="8"/>
      <c r="H46" s="8">
        <v>1</v>
      </c>
      <c r="I46" s="8"/>
      <c r="J46" s="8"/>
      <c r="K46" s="8"/>
      <c r="L46" s="8"/>
      <c r="M46" s="70"/>
    </row>
    <row r="47" spans="1:13" ht="18.75" customHeight="1">
      <c r="A47" s="8">
        <f t="shared" si="0"/>
        <v>3</v>
      </c>
      <c r="B47" s="8">
        <v>1</v>
      </c>
      <c r="C47" s="8"/>
      <c r="D47" s="8"/>
      <c r="E47" s="8"/>
      <c r="F47" s="8"/>
      <c r="G47" s="8"/>
      <c r="H47" s="8"/>
      <c r="I47" s="8"/>
      <c r="J47" s="8">
        <v>-5</v>
      </c>
      <c r="K47" s="8"/>
      <c r="L47" s="8"/>
      <c r="M47" s="70"/>
    </row>
    <row r="48" spans="1:13" ht="18.75" customHeight="1">
      <c r="A48" s="8">
        <f t="shared" si="0"/>
        <v>3</v>
      </c>
      <c r="B48" s="8">
        <v>1</v>
      </c>
      <c r="C48" s="8"/>
      <c r="D48" s="8">
        <v>22</v>
      </c>
      <c r="E48" s="8">
        <v>7</v>
      </c>
      <c r="F48" s="8"/>
      <c r="G48" s="8"/>
      <c r="H48" s="8"/>
      <c r="I48" s="8"/>
      <c r="J48" s="8"/>
      <c r="K48" s="8"/>
      <c r="L48" s="8"/>
      <c r="M48" s="70"/>
    </row>
    <row r="49" spans="1:13" ht="18.75" customHeight="1">
      <c r="A49" s="8">
        <f t="shared" si="0"/>
        <v>3</v>
      </c>
      <c r="B49" s="8">
        <f t="shared" si="1"/>
        <v>2</v>
      </c>
      <c r="C49" s="8"/>
      <c r="D49" s="8">
        <v>21</v>
      </c>
      <c r="E49" s="8">
        <v>5</v>
      </c>
      <c r="F49" s="8"/>
      <c r="G49" s="8"/>
      <c r="H49" s="8"/>
      <c r="I49" s="8">
        <v>6</v>
      </c>
      <c r="J49" s="8"/>
      <c r="K49" s="8"/>
      <c r="L49" s="8"/>
      <c r="M49" s="70" t="s">
        <v>296</v>
      </c>
    </row>
    <row r="50" spans="1:13" ht="18.75" customHeight="1">
      <c r="A50" s="8">
        <f t="shared" si="0"/>
        <v>3</v>
      </c>
      <c r="B50" s="8">
        <v>2</v>
      </c>
      <c r="C50" s="8"/>
      <c r="D50" s="8"/>
      <c r="E50" s="8"/>
      <c r="F50" s="8"/>
      <c r="G50" s="8"/>
      <c r="H50" s="8"/>
      <c r="I50" s="8">
        <v>1</v>
      </c>
      <c r="J50" s="8"/>
      <c r="K50" s="8"/>
      <c r="L50" s="8"/>
      <c r="M50" s="70" t="s">
        <v>297</v>
      </c>
    </row>
    <row r="51" spans="1:13" ht="18.75" customHeight="1">
      <c r="A51" s="8">
        <f t="shared" si="0"/>
        <v>3</v>
      </c>
      <c r="B51" s="8">
        <v>1</v>
      </c>
      <c r="C51" s="8"/>
      <c r="D51" s="8">
        <v>6</v>
      </c>
      <c r="E51" s="8">
        <v>29</v>
      </c>
      <c r="F51" s="8"/>
      <c r="G51" s="8"/>
      <c r="H51" s="8">
        <v>1</v>
      </c>
      <c r="I51" s="8"/>
      <c r="J51" s="8"/>
      <c r="K51" s="8"/>
      <c r="L51" s="8"/>
      <c r="M51" s="70"/>
    </row>
    <row r="52" spans="1:13" ht="18.75" customHeight="1">
      <c r="A52" s="8">
        <f t="shared" si="0"/>
        <v>3</v>
      </c>
      <c r="B52" s="8">
        <v>1</v>
      </c>
      <c r="C52" s="8"/>
      <c r="D52" s="8">
        <v>21</v>
      </c>
      <c r="E52" s="8">
        <v>6</v>
      </c>
      <c r="F52" s="8"/>
      <c r="G52" s="8"/>
      <c r="H52" s="8"/>
      <c r="I52" s="8"/>
      <c r="J52" s="8"/>
      <c r="K52" s="8"/>
      <c r="L52" s="8"/>
      <c r="M52" s="70"/>
    </row>
    <row r="53" spans="1:13" ht="18.75" customHeight="1">
      <c r="A53" s="8">
        <f t="shared" si="0"/>
        <v>3</v>
      </c>
      <c r="B53" s="8">
        <f t="shared" si="1"/>
        <v>2</v>
      </c>
      <c r="C53" s="8"/>
      <c r="D53" s="8"/>
      <c r="E53" s="8"/>
      <c r="F53" s="8">
        <v>21</v>
      </c>
      <c r="G53" s="8">
        <v>31</v>
      </c>
      <c r="H53" s="8"/>
      <c r="I53" s="8">
        <v>6</v>
      </c>
      <c r="J53" s="8"/>
      <c r="K53" s="8"/>
      <c r="L53" s="8"/>
      <c r="M53" s="70" t="s">
        <v>298</v>
      </c>
    </row>
    <row r="54" spans="1:13" ht="18.75" customHeight="1">
      <c r="A54" s="8">
        <f t="shared" si="0"/>
        <v>3</v>
      </c>
      <c r="B54" s="8">
        <v>2</v>
      </c>
      <c r="C54" s="8"/>
      <c r="D54" s="8"/>
      <c r="E54" s="8"/>
      <c r="F54" s="8"/>
      <c r="G54" s="8"/>
      <c r="H54" s="8"/>
      <c r="I54" s="8"/>
      <c r="J54" s="8">
        <v>-5</v>
      </c>
      <c r="K54" s="8"/>
      <c r="L54" s="8"/>
      <c r="M54" s="70"/>
    </row>
    <row r="55" spans="1:13" ht="18.75" customHeight="1">
      <c r="A55" s="8">
        <f t="shared" si="0"/>
        <v>3</v>
      </c>
      <c r="B55" s="8">
        <v>2</v>
      </c>
      <c r="C55" s="8"/>
      <c r="D55" s="8"/>
      <c r="E55" s="8"/>
      <c r="F55" s="8"/>
      <c r="G55" s="8"/>
      <c r="H55" s="8"/>
      <c r="I55" s="8">
        <v>0</v>
      </c>
      <c r="J55" s="8"/>
      <c r="K55" s="8"/>
      <c r="L55" s="8"/>
      <c r="M55" s="70" t="s">
        <v>299</v>
      </c>
    </row>
    <row r="56" spans="1:13" ht="18.75" customHeight="1">
      <c r="A56" s="8">
        <v>4</v>
      </c>
      <c r="B56" s="8">
        <v>1</v>
      </c>
      <c r="C56" s="8"/>
      <c r="D56" s="8">
        <v>6</v>
      </c>
      <c r="E56" s="8">
        <v>80</v>
      </c>
      <c r="F56" s="8"/>
      <c r="G56" s="8"/>
      <c r="H56" s="8"/>
      <c r="I56" s="8">
        <v>6</v>
      </c>
      <c r="J56" s="8"/>
      <c r="K56" s="8"/>
      <c r="L56" s="8"/>
      <c r="M56" s="70" t="s">
        <v>301</v>
      </c>
    </row>
    <row r="57" spans="1:13" ht="18.75" customHeight="1">
      <c r="A57" s="8">
        <f t="shared" si="0"/>
        <v>4</v>
      </c>
      <c r="B57" s="8">
        <v>1</v>
      </c>
      <c r="C57" s="8"/>
      <c r="D57" s="8"/>
      <c r="E57" s="8"/>
      <c r="F57" s="8"/>
      <c r="G57" s="8"/>
      <c r="H57" s="8"/>
      <c r="I57" s="8">
        <v>2</v>
      </c>
      <c r="J57" s="8"/>
      <c r="K57" s="8"/>
      <c r="L57" s="8"/>
      <c r="M57" s="70" t="s">
        <v>302</v>
      </c>
    </row>
    <row r="58" spans="1:13" ht="18.75" customHeight="1">
      <c r="A58" s="8">
        <f t="shared" si="0"/>
        <v>4</v>
      </c>
      <c r="B58" s="8">
        <v>1</v>
      </c>
      <c r="C58" s="8"/>
      <c r="D58" s="8">
        <v>21</v>
      </c>
      <c r="E58" s="8">
        <v>15</v>
      </c>
      <c r="F58" s="8"/>
      <c r="G58" s="8"/>
      <c r="H58" s="8">
        <v>1</v>
      </c>
      <c r="I58" s="8"/>
      <c r="J58" s="8"/>
      <c r="K58" s="8"/>
      <c r="L58" s="8"/>
      <c r="M58" s="70"/>
    </row>
    <row r="59" spans="1:13" ht="18.75" customHeight="1">
      <c r="A59" s="8">
        <f t="shared" si="0"/>
        <v>4</v>
      </c>
      <c r="B59" s="8">
        <v>1</v>
      </c>
      <c r="C59" s="8"/>
      <c r="D59" s="8"/>
      <c r="E59" s="8"/>
      <c r="F59" s="8"/>
      <c r="G59" s="8"/>
      <c r="H59" s="8"/>
      <c r="I59" s="8"/>
      <c r="J59" s="8">
        <v>-5</v>
      </c>
      <c r="K59" s="8"/>
      <c r="L59" s="8"/>
      <c r="M59" s="70"/>
    </row>
    <row r="60" spans="1:13" ht="18.75" customHeight="1">
      <c r="A60" s="8">
        <f t="shared" si="0"/>
        <v>4</v>
      </c>
      <c r="B60" s="8">
        <v>1</v>
      </c>
      <c r="C60" s="8"/>
      <c r="D60" s="8"/>
      <c r="E60" s="8"/>
      <c r="F60" s="8"/>
      <c r="G60" s="8"/>
      <c r="H60" s="8"/>
      <c r="I60" s="8"/>
      <c r="J60" s="8">
        <v>-10</v>
      </c>
      <c r="K60" s="8"/>
      <c r="L60" s="8"/>
      <c r="M60" s="70"/>
    </row>
    <row r="61" spans="1:13" ht="18.75" customHeight="1">
      <c r="A61" s="8">
        <f t="shared" si="0"/>
        <v>4</v>
      </c>
      <c r="B61" s="8">
        <v>1</v>
      </c>
      <c r="C61" s="8"/>
      <c r="D61" s="8">
        <v>22</v>
      </c>
      <c r="E61" s="8">
        <v>-4</v>
      </c>
      <c r="F61" s="8"/>
      <c r="G61" s="8"/>
      <c r="H61" s="8"/>
      <c r="I61" s="8"/>
      <c r="J61" s="8"/>
      <c r="K61" s="8"/>
      <c r="L61" s="8"/>
      <c r="M61" s="70"/>
    </row>
    <row r="62" spans="1:13" ht="18.75" customHeight="1">
      <c r="A62" s="8">
        <f t="shared" si="0"/>
        <v>4</v>
      </c>
      <c r="B62" s="8">
        <f t="shared" si="1"/>
        <v>2</v>
      </c>
      <c r="C62" s="8"/>
      <c r="D62" s="8">
        <v>21</v>
      </c>
      <c r="E62" s="8">
        <v>9</v>
      </c>
      <c r="F62" s="8"/>
      <c r="G62" s="8"/>
      <c r="H62" s="8"/>
      <c r="I62" s="8"/>
      <c r="J62" s="8"/>
      <c r="K62" s="8"/>
      <c r="L62" s="8"/>
      <c r="M62" s="70"/>
    </row>
    <row r="63" spans="1:13" ht="18.75" customHeight="1">
      <c r="A63" s="8">
        <f t="shared" si="0"/>
        <v>4</v>
      </c>
      <c r="B63" s="8">
        <f t="shared" si="1"/>
        <v>3</v>
      </c>
      <c r="C63" s="8"/>
      <c r="D63" s="8">
        <v>22</v>
      </c>
      <c r="E63" s="8">
        <v>6</v>
      </c>
      <c r="F63" s="8"/>
      <c r="G63" s="8"/>
      <c r="H63" s="8"/>
      <c r="I63" s="8"/>
      <c r="J63" s="8"/>
      <c r="K63" s="8"/>
      <c r="L63" s="8"/>
      <c r="M63" s="70"/>
    </row>
    <row r="64" spans="1:13" ht="18.75" customHeight="1">
      <c r="A64" s="8">
        <f t="shared" si="0"/>
        <v>4</v>
      </c>
      <c r="B64" s="8">
        <f t="shared" si="1"/>
        <v>4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70" t="s">
        <v>290</v>
      </c>
    </row>
    <row r="65" spans="1:13" ht="18.75" customHeight="1">
      <c r="A65" s="8">
        <f t="shared" si="0"/>
        <v>4</v>
      </c>
      <c r="B65" s="8">
        <f t="shared" si="1"/>
        <v>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70"/>
    </row>
    <row r="66" spans="1:13" ht="18.75" customHeight="1">
      <c r="A66" s="8">
        <f t="shared" si="0"/>
        <v>4</v>
      </c>
      <c r="B66" s="8">
        <f t="shared" si="1"/>
        <v>6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70"/>
    </row>
    <row r="67" spans="1:13" ht="18.75" customHeight="1">
      <c r="A67" s="8">
        <f t="shared" si="0"/>
        <v>4</v>
      </c>
      <c r="B67" s="8">
        <f t="shared" si="1"/>
        <v>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70"/>
    </row>
    <row r="68" spans="1:13" ht="18.75" customHeight="1">
      <c r="A68" s="8">
        <f t="shared" si="0"/>
        <v>4</v>
      </c>
      <c r="B68" s="8">
        <f t="shared" si="1"/>
        <v>8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70"/>
    </row>
    <row r="69" spans="1:13" ht="18.75" customHeight="1">
      <c r="A69" s="8">
        <f t="shared" si="0"/>
        <v>4</v>
      </c>
      <c r="B69" s="8">
        <f t="shared" si="1"/>
        <v>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70"/>
    </row>
    <row r="70" spans="1:13" ht="18.75" customHeight="1">
      <c r="A70" s="8">
        <f aca="true" t="shared" si="2" ref="A70:A80">A69</f>
        <v>4</v>
      </c>
      <c r="B70" s="8">
        <f aca="true" t="shared" si="3" ref="B70:B80">B69+1</f>
        <v>10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70"/>
    </row>
    <row r="71" spans="1:13" ht="18.75" customHeight="1">
      <c r="A71" s="8">
        <f t="shared" si="2"/>
        <v>4</v>
      </c>
      <c r="B71" s="8">
        <f t="shared" si="3"/>
        <v>11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70"/>
    </row>
    <row r="72" spans="1:13" ht="18.75" customHeight="1">
      <c r="A72" s="8">
        <f t="shared" si="2"/>
        <v>4</v>
      </c>
      <c r="B72" s="8">
        <f t="shared" si="3"/>
        <v>12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70"/>
    </row>
    <row r="73" spans="1:13" ht="18.75" customHeight="1">
      <c r="A73" s="8">
        <f t="shared" si="2"/>
        <v>4</v>
      </c>
      <c r="B73" s="8">
        <f t="shared" si="3"/>
        <v>13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70"/>
    </row>
    <row r="74" spans="1:13" ht="18.75" customHeight="1">
      <c r="A74" s="8">
        <f t="shared" si="2"/>
        <v>4</v>
      </c>
      <c r="B74" s="8">
        <f t="shared" si="3"/>
        <v>14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70"/>
    </row>
    <row r="75" spans="1:13" ht="18.75" customHeight="1">
      <c r="A75" s="8">
        <f t="shared" si="2"/>
        <v>4</v>
      </c>
      <c r="B75" s="8">
        <f t="shared" si="3"/>
        <v>15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70"/>
    </row>
    <row r="76" spans="1:13" ht="18.75" customHeight="1">
      <c r="A76" s="8">
        <f t="shared" si="2"/>
        <v>4</v>
      </c>
      <c r="B76" s="8">
        <f t="shared" si="3"/>
        <v>16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70"/>
    </row>
    <row r="77" spans="1:13" ht="18.75" customHeight="1">
      <c r="A77" s="8">
        <f t="shared" si="2"/>
        <v>4</v>
      </c>
      <c r="B77" s="8">
        <f t="shared" si="3"/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70"/>
    </row>
    <row r="78" spans="1:13" ht="18.75" customHeight="1">
      <c r="A78" s="8">
        <f t="shared" si="2"/>
        <v>4</v>
      </c>
      <c r="B78" s="8">
        <f t="shared" si="3"/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70"/>
    </row>
    <row r="79" spans="1:13" ht="18.75" customHeight="1">
      <c r="A79" s="8">
        <f t="shared" si="2"/>
        <v>4</v>
      </c>
      <c r="B79" s="8">
        <f t="shared" si="3"/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70"/>
    </row>
    <row r="80" spans="1:13" ht="18.75" customHeight="1">
      <c r="A80" s="8">
        <f t="shared" si="2"/>
        <v>4</v>
      </c>
      <c r="B80" s="8">
        <f t="shared" si="3"/>
        <v>20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70"/>
    </row>
    <row r="81" spans="1:13" ht="18.75" customHeight="1">
      <c r="A81" s="8" t="s">
        <v>25</v>
      </c>
      <c r="B81" s="8"/>
      <c r="C81" s="8"/>
      <c r="D81" s="8"/>
      <c r="E81" s="8">
        <f>SUM(E4:E80)</f>
        <v>359</v>
      </c>
      <c r="F81" s="8"/>
      <c r="G81" s="8">
        <f>SUM(G4:G80)</f>
        <v>31</v>
      </c>
      <c r="H81" s="8">
        <f>SUM(H4:H80)</f>
        <v>13</v>
      </c>
      <c r="I81" s="8"/>
      <c r="J81" s="8"/>
      <c r="K81" s="8"/>
      <c r="L81" s="8"/>
      <c r="M81" s="70"/>
    </row>
    <row r="82" spans="1:12" ht="12.75">
      <c r="A82" s="5"/>
      <c r="B82" s="5"/>
      <c r="C82" s="5"/>
      <c r="D82" s="5"/>
      <c r="F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F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F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F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F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F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F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F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F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F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F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F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F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F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F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F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F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F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F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F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F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F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F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F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F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F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F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F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F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F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F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F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F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F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F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F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F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F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F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F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F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F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F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F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F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F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F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F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F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F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F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F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F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F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F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F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F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F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F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F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F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F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F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F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F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F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F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F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F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F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F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F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F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F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F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F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F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F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F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F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F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F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F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F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F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F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F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F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F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F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F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F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F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F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F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F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F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F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F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F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F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F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F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F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F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F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F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F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F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F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F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F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F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F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F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F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F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F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F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F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F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F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F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F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F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F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F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F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F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F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F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F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F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F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F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F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F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F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F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F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F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F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F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F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F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F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F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F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F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F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F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F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F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F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F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F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F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F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F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F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F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F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F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F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F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F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F248" s="5"/>
      <c r="H248" s="5"/>
      <c r="I248" s="5"/>
      <c r="J248" s="5"/>
      <c r="K248" s="5"/>
      <c r="L248" s="5"/>
    </row>
  </sheetData>
  <sheetProtection/>
  <autoFilter ref="A3:M81"/>
  <printOptions/>
  <pageMargins left="0.75" right="0.75" top="1" bottom="1" header="0.5" footer="0.5"/>
  <pageSetup fitToHeight="2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83" sqref="D83"/>
    </sheetView>
  </sheetViews>
  <sheetFormatPr defaultColWidth="10.28125" defaultRowHeight="12.75"/>
  <cols>
    <col min="1" max="1" width="6.28125" style="0" customWidth="1"/>
    <col min="2" max="2" width="7.8515625" style="0" customWidth="1"/>
    <col min="3" max="4" width="10.28125" style="0" customWidth="1"/>
    <col min="5" max="5" width="10.28125" style="5" customWidth="1"/>
    <col min="6" max="11" width="10.28125" style="0" customWidth="1"/>
    <col min="12" max="12" width="41.421875" style="68" customWidth="1"/>
  </cols>
  <sheetData>
    <row r="1" spans="1:8" ht="12.75">
      <c r="A1" t="s">
        <v>12</v>
      </c>
      <c r="D1" t="s">
        <v>16</v>
      </c>
      <c r="E1" s="7">
        <f>'Game Recap'!F1</f>
        <v>40802</v>
      </c>
      <c r="G1" s="5" t="s">
        <v>17</v>
      </c>
      <c r="H1" s="3" t="str">
        <f>'Game Recap'!I1</f>
        <v>So. Effingham HS</v>
      </c>
    </row>
    <row r="2" spans="8:11" ht="12.75">
      <c r="H2" s="1" t="s">
        <v>123</v>
      </c>
      <c r="I2" s="1" t="s">
        <v>124</v>
      </c>
      <c r="J2" s="1" t="s">
        <v>124</v>
      </c>
      <c r="K2" s="1" t="s">
        <v>125</v>
      </c>
    </row>
    <row r="3" spans="1:12" s="2" customFormat="1" ht="12.75">
      <c r="A3" s="2" t="s">
        <v>1</v>
      </c>
      <c r="B3" s="2" t="s">
        <v>3</v>
      </c>
      <c r="C3" s="2" t="s">
        <v>13</v>
      </c>
      <c r="D3" s="2" t="s">
        <v>14</v>
      </c>
      <c r="E3" s="6" t="s">
        <v>6</v>
      </c>
      <c r="F3" s="2" t="s">
        <v>10</v>
      </c>
      <c r="G3" s="2" t="s">
        <v>11</v>
      </c>
      <c r="H3" s="2" t="s">
        <v>7</v>
      </c>
      <c r="I3" s="2" t="s">
        <v>8</v>
      </c>
      <c r="J3" s="2" t="s">
        <v>96</v>
      </c>
      <c r="K3" s="2" t="s">
        <v>9</v>
      </c>
      <c r="L3" s="69" t="s">
        <v>18</v>
      </c>
    </row>
    <row r="4" spans="1:12" ht="18.75" customHeight="1">
      <c r="A4" s="8">
        <v>1</v>
      </c>
      <c r="B4" s="8">
        <v>1</v>
      </c>
      <c r="C4" s="8">
        <v>58</v>
      </c>
      <c r="D4" s="8"/>
      <c r="E4" s="8">
        <v>2</v>
      </c>
      <c r="F4" s="8"/>
      <c r="G4" s="8"/>
      <c r="H4" s="8"/>
      <c r="I4" s="8"/>
      <c r="J4" s="8"/>
      <c r="K4" s="8"/>
      <c r="L4" s="70"/>
    </row>
    <row r="5" spans="1:12" ht="18.75" customHeight="1">
      <c r="A5" s="8">
        <f>A4</f>
        <v>1</v>
      </c>
      <c r="B5" s="8">
        <f>B4+1</f>
        <v>2</v>
      </c>
      <c r="C5" s="8">
        <v>76</v>
      </c>
      <c r="D5" s="8">
        <v>52</v>
      </c>
      <c r="E5" s="8">
        <v>5</v>
      </c>
      <c r="F5" s="8"/>
      <c r="G5" s="8"/>
      <c r="H5" s="8"/>
      <c r="I5" s="8"/>
      <c r="J5" s="8"/>
      <c r="K5" s="8"/>
      <c r="L5" s="70"/>
    </row>
    <row r="6" spans="1:12" ht="18.75" customHeight="1">
      <c r="A6" s="8">
        <f aca="true" t="shared" si="0" ref="A6:A69">A5</f>
        <v>1</v>
      </c>
      <c r="B6" s="8">
        <f aca="true" t="shared" si="1" ref="B6:B69">B5+1</f>
        <v>3</v>
      </c>
      <c r="C6" s="8">
        <v>4</v>
      </c>
      <c r="D6" s="8">
        <v>52</v>
      </c>
      <c r="E6" s="8">
        <v>4</v>
      </c>
      <c r="F6" s="8"/>
      <c r="G6" s="8"/>
      <c r="H6" s="8"/>
      <c r="I6" s="8"/>
      <c r="J6" s="8"/>
      <c r="K6" s="8"/>
      <c r="L6" s="70"/>
    </row>
    <row r="7" spans="1:12" ht="18.75" customHeight="1">
      <c r="A7" s="8">
        <f t="shared" si="0"/>
        <v>1</v>
      </c>
      <c r="B7" s="8">
        <v>1</v>
      </c>
      <c r="C7" s="8">
        <v>58</v>
      </c>
      <c r="D7" s="8"/>
      <c r="E7" s="8">
        <v>3</v>
      </c>
      <c r="F7" s="8"/>
      <c r="G7" s="8"/>
      <c r="H7" s="8"/>
      <c r="I7" s="8"/>
      <c r="J7" s="8"/>
      <c r="K7" s="8"/>
      <c r="L7" s="70"/>
    </row>
    <row r="8" spans="1:12" ht="18.75" customHeight="1">
      <c r="A8" s="8">
        <f t="shared" si="0"/>
        <v>1</v>
      </c>
      <c r="B8" s="8">
        <f t="shared" si="1"/>
        <v>2</v>
      </c>
      <c r="C8" s="8">
        <v>99</v>
      </c>
      <c r="D8" s="8"/>
      <c r="E8" s="8">
        <v>4</v>
      </c>
      <c r="F8" s="8"/>
      <c r="G8" s="8"/>
      <c r="H8" s="8"/>
      <c r="I8" s="8"/>
      <c r="J8" s="8"/>
      <c r="K8" s="8"/>
      <c r="L8" s="70"/>
    </row>
    <row r="9" spans="1:12" ht="18.75" customHeight="1">
      <c r="A9" s="8">
        <f t="shared" si="0"/>
        <v>1</v>
      </c>
      <c r="B9" s="8">
        <f t="shared" si="1"/>
        <v>3</v>
      </c>
      <c r="C9" s="8">
        <v>58</v>
      </c>
      <c r="D9" s="8">
        <v>37</v>
      </c>
      <c r="E9" s="8">
        <v>0</v>
      </c>
      <c r="F9" s="8"/>
      <c r="G9" s="8"/>
      <c r="H9" s="8"/>
      <c r="I9" s="8"/>
      <c r="J9" s="8"/>
      <c r="K9" s="8"/>
      <c r="L9" s="70"/>
    </row>
    <row r="10" spans="1:12" ht="18.75" customHeight="1">
      <c r="A10" s="8">
        <f t="shared" si="0"/>
        <v>1</v>
      </c>
      <c r="B10" s="8">
        <f t="shared" si="1"/>
        <v>4</v>
      </c>
      <c r="C10" s="8"/>
      <c r="D10" s="8"/>
      <c r="E10" s="8"/>
      <c r="F10" s="8"/>
      <c r="G10" s="8"/>
      <c r="H10" s="8"/>
      <c r="I10" s="8"/>
      <c r="J10" s="8"/>
      <c r="K10" s="8"/>
      <c r="L10" s="70" t="s">
        <v>290</v>
      </c>
    </row>
    <row r="11" spans="1:12" ht="18.75" customHeight="1">
      <c r="A11" s="8">
        <f t="shared" si="0"/>
        <v>1</v>
      </c>
      <c r="B11" s="8">
        <v>1</v>
      </c>
      <c r="C11" s="8"/>
      <c r="D11" s="8"/>
      <c r="E11" s="8"/>
      <c r="F11" s="8"/>
      <c r="G11" s="8"/>
      <c r="H11" s="8"/>
      <c r="I11" s="8"/>
      <c r="J11" s="8">
        <v>16</v>
      </c>
      <c r="K11" s="8"/>
      <c r="L11" s="70"/>
    </row>
    <row r="12" spans="1:12" ht="18.75" customHeight="1">
      <c r="A12" s="8">
        <f t="shared" si="0"/>
        <v>1</v>
      </c>
      <c r="B12" s="8">
        <f t="shared" si="1"/>
        <v>2</v>
      </c>
      <c r="C12" s="8">
        <v>52</v>
      </c>
      <c r="D12" s="8"/>
      <c r="E12" s="8">
        <v>10</v>
      </c>
      <c r="F12" s="8"/>
      <c r="G12" s="8"/>
      <c r="H12" s="8"/>
      <c r="I12" s="8"/>
      <c r="J12" s="8"/>
      <c r="K12" s="8"/>
      <c r="L12" s="70"/>
    </row>
    <row r="13" spans="1:12" ht="18.75" customHeight="1">
      <c r="A13" s="8">
        <f t="shared" si="0"/>
        <v>1</v>
      </c>
      <c r="B13" s="8">
        <f t="shared" si="1"/>
        <v>3</v>
      </c>
      <c r="C13" s="8">
        <v>37</v>
      </c>
      <c r="D13" s="8"/>
      <c r="E13" s="8">
        <v>24</v>
      </c>
      <c r="F13" s="8">
        <v>1</v>
      </c>
      <c r="G13" s="8"/>
      <c r="H13" s="8"/>
      <c r="I13" s="8"/>
      <c r="J13" s="8"/>
      <c r="K13" s="8"/>
      <c r="L13" s="70"/>
    </row>
    <row r="14" spans="1:12" ht="18.75" customHeight="1">
      <c r="A14" s="8">
        <f t="shared" si="0"/>
        <v>1</v>
      </c>
      <c r="B14" s="8">
        <v>1</v>
      </c>
      <c r="C14" s="8"/>
      <c r="D14" s="8"/>
      <c r="E14" s="8"/>
      <c r="F14" s="8"/>
      <c r="G14" s="8"/>
      <c r="H14" s="8"/>
      <c r="I14" s="8"/>
      <c r="J14" s="8">
        <v>16</v>
      </c>
      <c r="K14" s="8"/>
      <c r="L14" s="70"/>
    </row>
    <row r="15" spans="1:12" ht="18.75" customHeight="1">
      <c r="A15" s="8">
        <f t="shared" si="0"/>
        <v>1</v>
      </c>
      <c r="B15" s="8">
        <f t="shared" si="1"/>
        <v>2</v>
      </c>
      <c r="C15" s="8">
        <v>37</v>
      </c>
      <c r="D15" s="8"/>
      <c r="E15" s="8">
        <v>3</v>
      </c>
      <c r="F15" s="8"/>
      <c r="G15" s="8"/>
      <c r="H15" s="8"/>
      <c r="I15" s="8"/>
      <c r="J15" s="8"/>
      <c r="K15" s="8"/>
      <c r="L15" s="70"/>
    </row>
    <row r="16" spans="1:12" ht="18.75" customHeight="1">
      <c r="A16" s="8">
        <f t="shared" si="0"/>
        <v>1</v>
      </c>
      <c r="B16" s="8">
        <f t="shared" si="1"/>
        <v>3</v>
      </c>
      <c r="C16" s="8">
        <v>43</v>
      </c>
      <c r="D16" s="8">
        <v>76</v>
      </c>
      <c r="E16" s="8">
        <v>-4</v>
      </c>
      <c r="F16" s="8"/>
      <c r="G16" s="8"/>
      <c r="H16" s="8"/>
      <c r="I16" s="8"/>
      <c r="J16" s="8"/>
      <c r="K16" s="8"/>
      <c r="L16" s="70"/>
    </row>
    <row r="17" spans="1:12" ht="18.75" customHeight="1">
      <c r="A17" s="8">
        <f t="shared" si="0"/>
        <v>1</v>
      </c>
      <c r="B17" s="8">
        <f t="shared" si="1"/>
        <v>4</v>
      </c>
      <c r="C17" s="8"/>
      <c r="D17" s="8"/>
      <c r="E17" s="8"/>
      <c r="F17" s="8"/>
      <c r="G17" s="8"/>
      <c r="H17" s="8"/>
      <c r="I17" s="8"/>
      <c r="J17" s="8"/>
      <c r="K17" s="8"/>
      <c r="L17" s="70" t="s">
        <v>290</v>
      </c>
    </row>
    <row r="18" spans="1:12" ht="18.75" customHeight="1">
      <c r="A18" s="8">
        <f t="shared" si="0"/>
        <v>1</v>
      </c>
      <c r="B18" s="8">
        <v>1</v>
      </c>
      <c r="C18" s="8">
        <v>22</v>
      </c>
      <c r="D18" s="8">
        <v>58</v>
      </c>
      <c r="E18" s="8">
        <v>11</v>
      </c>
      <c r="F18" s="8">
        <v>1</v>
      </c>
      <c r="G18" s="8"/>
      <c r="H18" s="8"/>
      <c r="I18" s="8"/>
      <c r="J18" s="8"/>
      <c r="K18" s="8"/>
      <c r="L18" s="70"/>
    </row>
    <row r="19" spans="1:12" ht="18.75" customHeight="1">
      <c r="A19" s="8">
        <f t="shared" si="0"/>
        <v>1</v>
      </c>
      <c r="B19" s="8">
        <v>1</v>
      </c>
      <c r="C19" s="8">
        <v>4</v>
      </c>
      <c r="D19" s="8"/>
      <c r="E19" s="8">
        <v>8</v>
      </c>
      <c r="F19" s="8"/>
      <c r="G19" s="8"/>
      <c r="H19" s="8"/>
      <c r="I19" s="8"/>
      <c r="J19" s="8"/>
      <c r="K19" s="8"/>
      <c r="L19" s="70"/>
    </row>
    <row r="20" spans="1:12" ht="18.75" customHeight="1">
      <c r="A20" s="8">
        <f t="shared" si="0"/>
        <v>1</v>
      </c>
      <c r="B20" s="8">
        <f t="shared" si="1"/>
        <v>2</v>
      </c>
      <c r="C20" s="8"/>
      <c r="D20" s="8"/>
      <c r="E20" s="8">
        <v>-3</v>
      </c>
      <c r="F20" s="8"/>
      <c r="G20" s="8"/>
      <c r="H20" s="8"/>
      <c r="I20" s="8"/>
      <c r="J20" s="8"/>
      <c r="K20" s="8"/>
      <c r="L20" s="70" t="s">
        <v>293</v>
      </c>
    </row>
    <row r="21" spans="1:12" ht="18.75" customHeight="1">
      <c r="A21" s="8">
        <f t="shared" si="0"/>
        <v>1</v>
      </c>
      <c r="B21" s="8">
        <f t="shared" si="1"/>
        <v>3</v>
      </c>
      <c r="C21" s="8">
        <v>22</v>
      </c>
      <c r="D21" s="8"/>
      <c r="E21" s="8">
        <v>11</v>
      </c>
      <c r="F21" s="8">
        <v>1</v>
      </c>
      <c r="G21" s="8"/>
      <c r="H21" s="8"/>
      <c r="I21" s="8"/>
      <c r="J21" s="8"/>
      <c r="K21" s="8"/>
      <c r="L21" s="70"/>
    </row>
    <row r="22" spans="1:12" ht="18.75" customHeight="1">
      <c r="A22" s="8">
        <f t="shared" si="0"/>
        <v>1</v>
      </c>
      <c r="B22" s="8">
        <v>1</v>
      </c>
      <c r="C22" s="8">
        <v>46</v>
      </c>
      <c r="D22" s="8"/>
      <c r="E22" s="8">
        <v>4</v>
      </c>
      <c r="F22" s="8"/>
      <c r="G22" s="8"/>
      <c r="H22" s="8"/>
      <c r="I22" s="8"/>
      <c r="J22" s="8"/>
      <c r="K22" s="8"/>
      <c r="L22" s="70"/>
    </row>
    <row r="23" spans="1:12" ht="18.75" customHeight="1">
      <c r="A23" s="8">
        <f t="shared" si="0"/>
        <v>1</v>
      </c>
      <c r="B23" s="8">
        <f t="shared" si="1"/>
        <v>2</v>
      </c>
      <c r="C23" s="8">
        <v>16</v>
      </c>
      <c r="D23" s="8"/>
      <c r="E23" s="8">
        <v>9</v>
      </c>
      <c r="F23" s="8">
        <v>1</v>
      </c>
      <c r="G23" s="8"/>
      <c r="H23" s="8"/>
      <c r="I23" s="8"/>
      <c r="J23" s="8"/>
      <c r="K23" s="8"/>
      <c r="L23" s="70"/>
    </row>
    <row r="24" spans="1:12" ht="18.75" customHeight="1">
      <c r="A24" s="8">
        <f t="shared" si="0"/>
        <v>1</v>
      </c>
      <c r="B24" s="8">
        <v>1</v>
      </c>
      <c r="C24" s="8">
        <v>74</v>
      </c>
      <c r="D24" s="8"/>
      <c r="E24" s="8">
        <v>2</v>
      </c>
      <c r="F24" s="8"/>
      <c r="G24" s="8"/>
      <c r="H24" s="8"/>
      <c r="I24" s="8"/>
      <c r="J24" s="8"/>
      <c r="K24" s="8"/>
      <c r="L24" s="70"/>
    </row>
    <row r="25" spans="1:12" ht="18.75" customHeight="1">
      <c r="A25" s="8">
        <f t="shared" si="0"/>
        <v>1</v>
      </c>
      <c r="B25" s="8">
        <f t="shared" si="1"/>
        <v>2</v>
      </c>
      <c r="C25" s="8">
        <v>37</v>
      </c>
      <c r="D25" s="8">
        <v>22</v>
      </c>
      <c r="E25" s="8">
        <v>0</v>
      </c>
      <c r="F25" s="8"/>
      <c r="G25" s="8"/>
      <c r="H25" s="8"/>
      <c r="I25" s="8"/>
      <c r="J25" s="8"/>
      <c r="K25" s="8"/>
      <c r="L25" s="70"/>
    </row>
    <row r="26" spans="1:12" ht="18.75" customHeight="1">
      <c r="A26" s="8">
        <f t="shared" si="0"/>
        <v>1</v>
      </c>
      <c r="B26" s="8">
        <f t="shared" si="1"/>
        <v>3</v>
      </c>
      <c r="C26" s="8"/>
      <c r="D26" s="8"/>
      <c r="E26" s="8"/>
      <c r="F26" s="8"/>
      <c r="G26" s="8"/>
      <c r="H26" s="8"/>
      <c r="I26" s="8"/>
      <c r="J26" s="8">
        <v>22</v>
      </c>
      <c r="K26" s="8"/>
      <c r="L26" s="70" t="s">
        <v>294</v>
      </c>
    </row>
    <row r="27" spans="1:12" ht="18.75" customHeight="1">
      <c r="A27" s="8">
        <f t="shared" si="0"/>
        <v>1</v>
      </c>
      <c r="B27" s="8">
        <f t="shared" si="1"/>
        <v>4</v>
      </c>
      <c r="C27" s="8"/>
      <c r="D27" s="8"/>
      <c r="E27" s="8"/>
      <c r="F27" s="8"/>
      <c r="G27" s="8">
        <v>3</v>
      </c>
      <c r="H27" s="8"/>
      <c r="I27" s="8"/>
      <c r="J27" s="8"/>
      <c r="K27" s="8"/>
      <c r="L27" s="70" t="s">
        <v>292</v>
      </c>
    </row>
    <row r="28" spans="1:12" ht="18.75" customHeight="1">
      <c r="A28" s="8">
        <v>3</v>
      </c>
      <c r="B28" s="8">
        <v>1</v>
      </c>
      <c r="C28" s="8">
        <v>58</v>
      </c>
      <c r="D28" s="8"/>
      <c r="E28" s="8"/>
      <c r="F28" s="8"/>
      <c r="G28" s="8"/>
      <c r="H28" s="8"/>
      <c r="I28" s="8">
        <v>37</v>
      </c>
      <c r="J28" s="8"/>
      <c r="K28" s="8"/>
      <c r="L28" s="70" t="s">
        <v>295</v>
      </c>
    </row>
    <row r="29" spans="1:12" ht="18.75" customHeight="1">
      <c r="A29" s="8">
        <f t="shared" si="0"/>
        <v>3</v>
      </c>
      <c r="B29" s="8">
        <v>1</v>
      </c>
      <c r="C29" s="8">
        <v>74</v>
      </c>
      <c r="D29" s="8"/>
      <c r="E29" s="8">
        <v>1</v>
      </c>
      <c r="F29" s="8"/>
      <c r="G29" s="8"/>
      <c r="H29" s="8"/>
      <c r="I29" s="8"/>
      <c r="J29" s="8"/>
      <c r="K29" s="8"/>
      <c r="L29" s="70"/>
    </row>
    <row r="30" spans="1:12" ht="18.75" customHeight="1">
      <c r="A30" s="8">
        <f t="shared" si="0"/>
        <v>3</v>
      </c>
      <c r="B30" s="8">
        <f t="shared" si="1"/>
        <v>2</v>
      </c>
      <c r="C30" s="8">
        <v>52</v>
      </c>
      <c r="D30" s="8"/>
      <c r="E30" s="8">
        <v>4</v>
      </c>
      <c r="F30" s="8"/>
      <c r="G30" s="8"/>
      <c r="H30" s="8"/>
      <c r="I30" s="8"/>
      <c r="J30" s="8"/>
      <c r="K30" s="8"/>
      <c r="L30" s="70"/>
    </row>
    <row r="31" spans="1:12" ht="18.75" customHeight="1">
      <c r="A31" s="8">
        <f t="shared" si="0"/>
        <v>3</v>
      </c>
      <c r="B31" s="8">
        <f t="shared" si="1"/>
        <v>3</v>
      </c>
      <c r="C31" s="8"/>
      <c r="D31" s="8"/>
      <c r="E31" s="8"/>
      <c r="F31" s="8"/>
      <c r="G31" s="8"/>
      <c r="H31" s="8"/>
      <c r="I31" s="8"/>
      <c r="J31" s="8"/>
      <c r="K31" s="8"/>
      <c r="L31" s="70" t="s">
        <v>294</v>
      </c>
    </row>
    <row r="32" spans="1:12" ht="18.75" customHeight="1">
      <c r="A32" s="8">
        <f t="shared" si="0"/>
        <v>3</v>
      </c>
      <c r="B32" s="8">
        <f t="shared" si="1"/>
        <v>4</v>
      </c>
      <c r="C32" s="8"/>
      <c r="D32" s="8"/>
      <c r="E32" s="8"/>
      <c r="F32" s="8"/>
      <c r="G32" s="8"/>
      <c r="H32" s="8"/>
      <c r="I32" s="8"/>
      <c r="J32" s="8"/>
      <c r="K32" s="8"/>
      <c r="L32" s="70" t="s">
        <v>290</v>
      </c>
    </row>
    <row r="33" spans="1:12" ht="18.75" customHeight="1">
      <c r="A33" s="8">
        <f t="shared" si="0"/>
        <v>3</v>
      </c>
      <c r="B33" s="8">
        <v>1</v>
      </c>
      <c r="C33" s="8">
        <v>10</v>
      </c>
      <c r="D33" s="8">
        <v>76</v>
      </c>
      <c r="E33" s="8">
        <v>-2</v>
      </c>
      <c r="F33" s="8"/>
      <c r="G33" s="8"/>
      <c r="H33" s="8"/>
      <c r="I33" s="8"/>
      <c r="J33" s="8"/>
      <c r="K33" s="8"/>
      <c r="L33" s="70"/>
    </row>
    <row r="34" spans="1:12" ht="18.75" customHeight="1">
      <c r="A34" s="8">
        <f t="shared" si="0"/>
        <v>3</v>
      </c>
      <c r="B34" s="8">
        <f t="shared" si="1"/>
        <v>2</v>
      </c>
      <c r="C34" s="8">
        <v>58</v>
      </c>
      <c r="D34" s="8"/>
      <c r="E34" s="8">
        <v>3</v>
      </c>
      <c r="F34" s="8"/>
      <c r="G34" s="8"/>
      <c r="H34" s="8"/>
      <c r="I34" s="8"/>
      <c r="J34" s="8"/>
      <c r="K34" s="8"/>
      <c r="L34" s="70"/>
    </row>
    <row r="35" spans="1:12" ht="18.75" customHeight="1">
      <c r="A35" s="8">
        <f t="shared" si="0"/>
        <v>3</v>
      </c>
      <c r="B35" s="8">
        <f t="shared" si="1"/>
        <v>3</v>
      </c>
      <c r="C35" s="8">
        <v>52</v>
      </c>
      <c r="D35" s="8"/>
      <c r="E35" s="8">
        <v>45</v>
      </c>
      <c r="F35" s="8">
        <v>1</v>
      </c>
      <c r="G35" s="8"/>
      <c r="H35" s="8"/>
      <c r="I35" s="8"/>
      <c r="J35" s="8">
        <v>22</v>
      </c>
      <c r="K35" s="8"/>
      <c r="L35" s="70" t="s">
        <v>300</v>
      </c>
    </row>
    <row r="36" spans="1:12" ht="18.75" customHeight="1">
      <c r="A36" s="8">
        <f t="shared" si="0"/>
        <v>3</v>
      </c>
      <c r="B36" s="8">
        <v>1</v>
      </c>
      <c r="C36" s="8">
        <v>99</v>
      </c>
      <c r="D36" s="8">
        <v>76</v>
      </c>
      <c r="E36" s="8">
        <v>1</v>
      </c>
      <c r="F36" s="8"/>
      <c r="G36" s="8"/>
      <c r="H36" s="8"/>
      <c r="I36" s="8"/>
      <c r="J36" s="8"/>
      <c r="K36" s="8"/>
      <c r="L36" s="70"/>
    </row>
    <row r="37" spans="1:12" ht="18.75" customHeight="1">
      <c r="A37" s="8">
        <f t="shared" si="0"/>
        <v>3</v>
      </c>
      <c r="B37" s="8">
        <f t="shared" si="1"/>
        <v>2</v>
      </c>
      <c r="C37" s="8">
        <v>22</v>
      </c>
      <c r="D37" s="8"/>
      <c r="E37" s="8">
        <v>10</v>
      </c>
      <c r="F37" s="8">
        <v>1</v>
      </c>
      <c r="G37" s="8"/>
      <c r="H37" s="8"/>
      <c r="I37" s="8"/>
      <c r="J37" s="8"/>
      <c r="K37" s="8"/>
      <c r="L37" s="70"/>
    </row>
    <row r="38" spans="1:12" ht="18.75" customHeight="1">
      <c r="A38" s="8">
        <v>4</v>
      </c>
      <c r="B38" s="8">
        <v>1</v>
      </c>
      <c r="C38" s="8">
        <v>76</v>
      </c>
      <c r="D38" s="8"/>
      <c r="E38" s="8">
        <v>1</v>
      </c>
      <c r="F38" s="8">
        <v>1</v>
      </c>
      <c r="G38" s="8"/>
      <c r="H38" s="8">
        <v>-10</v>
      </c>
      <c r="I38" s="8"/>
      <c r="J38" s="8"/>
      <c r="K38" s="8"/>
      <c r="L38" s="70"/>
    </row>
    <row r="39" spans="1:12" ht="18.75" customHeight="1">
      <c r="A39" s="8">
        <f t="shared" si="0"/>
        <v>4</v>
      </c>
      <c r="B39" s="8">
        <v>1</v>
      </c>
      <c r="C39" s="8">
        <v>58</v>
      </c>
      <c r="D39" s="8">
        <v>4</v>
      </c>
      <c r="E39" s="8">
        <v>12</v>
      </c>
      <c r="F39" s="8">
        <v>1</v>
      </c>
      <c r="G39" s="8"/>
      <c r="H39" s="8"/>
      <c r="I39" s="8"/>
      <c r="J39" s="8"/>
      <c r="K39" s="8"/>
      <c r="L39" s="70"/>
    </row>
    <row r="40" spans="1:12" ht="18.75" customHeight="1">
      <c r="A40" s="8">
        <f t="shared" si="0"/>
        <v>4</v>
      </c>
      <c r="B40" s="8">
        <v>1</v>
      </c>
      <c r="C40" s="8">
        <v>52</v>
      </c>
      <c r="D40" s="8"/>
      <c r="E40" s="8">
        <v>3</v>
      </c>
      <c r="F40" s="8"/>
      <c r="G40" s="8"/>
      <c r="H40" s="8"/>
      <c r="I40" s="8"/>
      <c r="J40" s="8"/>
      <c r="K40" s="8"/>
      <c r="L40" s="70"/>
    </row>
    <row r="41" spans="1:12" ht="18.75" customHeight="1">
      <c r="A41" s="8">
        <f t="shared" si="0"/>
        <v>4</v>
      </c>
      <c r="B41" s="8">
        <f t="shared" si="1"/>
        <v>2</v>
      </c>
      <c r="C41" s="8">
        <v>58</v>
      </c>
      <c r="D41" s="8">
        <v>46</v>
      </c>
      <c r="E41" s="8">
        <v>5</v>
      </c>
      <c r="F41" s="8"/>
      <c r="G41" s="8"/>
      <c r="H41" s="8"/>
      <c r="I41" s="8"/>
      <c r="J41" s="8"/>
      <c r="K41" s="8"/>
      <c r="L41" s="70"/>
    </row>
    <row r="42" spans="1:12" ht="18.75" customHeight="1">
      <c r="A42" s="8">
        <f t="shared" si="0"/>
        <v>4</v>
      </c>
      <c r="B42" s="8">
        <f t="shared" si="1"/>
        <v>3</v>
      </c>
      <c r="C42" s="8"/>
      <c r="D42" s="8"/>
      <c r="E42" s="8">
        <v>2</v>
      </c>
      <c r="F42" s="8">
        <v>1</v>
      </c>
      <c r="G42" s="8"/>
      <c r="H42" s="8"/>
      <c r="I42" s="8"/>
      <c r="J42" s="8"/>
      <c r="K42" s="8"/>
      <c r="L42" s="70"/>
    </row>
    <row r="43" spans="1:12" ht="18.75" customHeight="1">
      <c r="A43" s="8">
        <f t="shared" si="0"/>
        <v>4</v>
      </c>
      <c r="B43" s="8">
        <v>1</v>
      </c>
      <c r="C43" s="8">
        <v>99</v>
      </c>
      <c r="D43" s="8"/>
      <c r="E43" s="8">
        <v>3</v>
      </c>
      <c r="F43" s="8"/>
      <c r="G43" s="8">
        <v>6</v>
      </c>
      <c r="H43" s="8"/>
      <c r="I43" s="8"/>
      <c r="J43" s="8"/>
      <c r="K43" s="8"/>
      <c r="L43" s="70" t="s">
        <v>301</v>
      </c>
    </row>
    <row r="44" spans="1:12" ht="18.75" customHeight="1">
      <c r="A44" s="8">
        <f t="shared" si="0"/>
        <v>4</v>
      </c>
      <c r="B44" s="8">
        <v>1</v>
      </c>
      <c r="C44" s="8"/>
      <c r="D44" s="8"/>
      <c r="E44" s="8"/>
      <c r="F44" s="8"/>
      <c r="G44" s="8">
        <v>1</v>
      </c>
      <c r="H44" s="8"/>
      <c r="I44" s="8"/>
      <c r="J44" s="8"/>
      <c r="K44" s="8"/>
      <c r="L44" s="70"/>
    </row>
    <row r="45" spans="1:12" ht="18.75" customHeight="1">
      <c r="A45" s="8">
        <f t="shared" si="0"/>
        <v>4</v>
      </c>
      <c r="B45" s="8">
        <v>1</v>
      </c>
      <c r="C45" s="8"/>
      <c r="D45" s="8"/>
      <c r="E45" s="8">
        <v>6</v>
      </c>
      <c r="F45" s="8"/>
      <c r="G45" s="8"/>
      <c r="H45" s="8"/>
      <c r="I45" s="8"/>
      <c r="J45" s="8"/>
      <c r="K45" s="8"/>
      <c r="L45" s="70"/>
    </row>
    <row r="46" spans="1:12" ht="18.75" customHeight="1">
      <c r="A46" s="8">
        <f t="shared" si="0"/>
        <v>4</v>
      </c>
      <c r="B46" s="8">
        <f t="shared" si="1"/>
        <v>2</v>
      </c>
      <c r="C46" s="8">
        <v>99</v>
      </c>
      <c r="D46" s="8"/>
      <c r="E46" s="8">
        <v>5</v>
      </c>
      <c r="F46" s="8">
        <v>1</v>
      </c>
      <c r="G46" s="8"/>
      <c r="H46" s="8"/>
      <c r="I46" s="8"/>
      <c r="J46" s="8"/>
      <c r="K46" s="8"/>
      <c r="L46" s="70"/>
    </row>
    <row r="47" spans="1:12" ht="18.75" customHeight="1">
      <c r="A47" s="8">
        <f t="shared" si="0"/>
        <v>4</v>
      </c>
      <c r="B47" s="8">
        <v>1</v>
      </c>
      <c r="C47" s="8">
        <v>58</v>
      </c>
      <c r="D47" s="8">
        <v>43</v>
      </c>
      <c r="E47" s="8">
        <v>6</v>
      </c>
      <c r="F47" s="8"/>
      <c r="G47" s="8"/>
      <c r="H47" s="8"/>
      <c r="I47" s="8"/>
      <c r="J47" s="8"/>
      <c r="K47" s="8"/>
      <c r="L47" s="70"/>
    </row>
    <row r="48" spans="1:12" ht="18.75" customHeight="1">
      <c r="A48" s="8">
        <f t="shared" si="0"/>
        <v>4</v>
      </c>
      <c r="B48" s="8">
        <f t="shared" si="1"/>
        <v>2</v>
      </c>
      <c r="C48" s="8">
        <v>10</v>
      </c>
      <c r="D48" s="8">
        <v>76</v>
      </c>
      <c r="E48" s="8">
        <v>1</v>
      </c>
      <c r="F48" s="8"/>
      <c r="G48" s="8"/>
      <c r="H48" s="8"/>
      <c r="I48" s="8"/>
      <c r="J48" s="8"/>
      <c r="K48" s="8"/>
      <c r="L48" s="70"/>
    </row>
    <row r="49" spans="1:12" ht="18.75" customHeight="1">
      <c r="A49" s="8">
        <f t="shared" si="0"/>
        <v>4</v>
      </c>
      <c r="B49" s="8">
        <f t="shared" si="1"/>
        <v>3</v>
      </c>
      <c r="C49" s="8">
        <v>43</v>
      </c>
      <c r="D49" s="8"/>
      <c r="E49" s="8">
        <v>2</v>
      </c>
      <c r="F49" s="8"/>
      <c r="G49" s="8"/>
      <c r="H49" s="8"/>
      <c r="I49" s="8"/>
      <c r="J49" s="8"/>
      <c r="K49" s="8"/>
      <c r="L49" s="70"/>
    </row>
    <row r="50" spans="1:12" ht="18.75" customHeight="1">
      <c r="A50" s="8">
        <f t="shared" si="0"/>
        <v>4</v>
      </c>
      <c r="B50" s="8">
        <f t="shared" si="1"/>
        <v>4</v>
      </c>
      <c r="C50" s="8">
        <v>46</v>
      </c>
      <c r="D50" s="8"/>
      <c r="E50" s="8">
        <v>10</v>
      </c>
      <c r="F50" s="8">
        <v>1</v>
      </c>
      <c r="G50" s="8"/>
      <c r="H50" s="8"/>
      <c r="I50" s="8"/>
      <c r="J50" s="8"/>
      <c r="K50" s="8"/>
      <c r="L50" s="70"/>
    </row>
    <row r="51" spans="1:12" ht="18.75" customHeight="1">
      <c r="A51" s="8">
        <f t="shared" si="0"/>
        <v>4</v>
      </c>
      <c r="B51" s="8">
        <v>1</v>
      </c>
      <c r="C51" s="8">
        <v>23</v>
      </c>
      <c r="D51" s="8"/>
      <c r="E51" s="8">
        <v>3</v>
      </c>
      <c r="F51" s="8"/>
      <c r="G51" s="8"/>
      <c r="H51" s="8"/>
      <c r="I51" s="8"/>
      <c r="J51" s="8"/>
      <c r="K51" s="8"/>
      <c r="L51" s="70"/>
    </row>
    <row r="52" spans="1:12" ht="18.75" customHeight="1">
      <c r="A52" s="8">
        <f t="shared" si="0"/>
        <v>4</v>
      </c>
      <c r="B52" s="8">
        <f t="shared" si="1"/>
        <v>2</v>
      </c>
      <c r="C52" s="8"/>
      <c r="D52" s="8"/>
      <c r="E52" s="8"/>
      <c r="F52" s="8"/>
      <c r="G52" s="8"/>
      <c r="H52" s="8"/>
      <c r="I52" s="8"/>
      <c r="J52" s="8">
        <v>16</v>
      </c>
      <c r="K52" s="8"/>
      <c r="L52" s="70" t="s">
        <v>294</v>
      </c>
    </row>
    <row r="53" spans="1:12" ht="18.75" customHeight="1">
      <c r="A53" s="8">
        <f t="shared" si="0"/>
        <v>4</v>
      </c>
      <c r="B53" s="8">
        <f t="shared" si="1"/>
        <v>3</v>
      </c>
      <c r="C53" s="8">
        <v>4</v>
      </c>
      <c r="D53" s="8"/>
      <c r="E53" s="8">
        <v>14</v>
      </c>
      <c r="F53" s="8">
        <v>1</v>
      </c>
      <c r="G53" s="8"/>
      <c r="H53" s="8"/>
      <c r="I53" s="8"/>
      <c r="J53" s="8"/>
      <c r="K53" s="8"/>
      <c r="L53" s="70"/>
    </row>
    <row r="54" spans="1:12" ht="18.75" customHeight="1">
      <c r="A54" s="8">
        <f t="shared" si="0"/>
        <v>4</v>
      </c>
      <c r="B54" s="8">
        <v>1</v>
      </c>
      <c r="C54" s="8">
        <v>58</v>
      </c>
      <c r="D54" s="8"/>
      <c r="E54" s="8"/>
      <c r="F54" s="8">
        <v>1</v>
      </c>
      <c r="G54" s="8"/>
      <c r="H54" s="8">
        <v>-10</v>
      </c>
      <c r="I54" s="8"/>
      <c r="J54" s="8"/>
      <c r="K54" s="8"/>
      <c r="L54" s="70"/>
    </row>
    <row r="55" spans="1:12" ht="18.75" customHeight="1">
      <c r="A55" s="8">
        <f t="shared" si="0"/>
        <v>4</v>
      </c>
      <c r="B55" s="8">
        <v>1</v>
      </c>
      <c r="C55" s="8">
        <v>46</v>
      </c>
      <c r="D55" s="8">
        <v>10</v>
      </c>
      <c r="E55" s="8">
        <v>10</v>
      </c>
      <c r="F55" s="8">
        <v>1</v>
      </c>
      <c r="G55" s="8"/>
      <c r="H55" s="8"/>
      <c r="I55" s="8"/>
      <c r="J55" s="8"/>
      <c r="K55" s="8"/>
      <c r="L55" s="70"/>
    </row>
    <row r="56" spans="1:12" ht="18.75" customHeight="1">
      <c r="A56" s="8">
        <f t="shared" si="0"/>
        <v>4</v>
      </c>
      <c r="B56" s="8">
        <v>1</v>
      </c>
      <c r="C56" s="8">
        <v>34</v>
      </c>
      <c r="D56" s="8"/>
      <c r="E56" s="8">
        <v>2</v>
      </c>
      <c r="F56" s="8"/>
      <c r="G56" s="8"/>
      <c r="H56" s="8"/>
      <c r="I56" s="8"/>
      <c r="J56" s="8"/>
      <c r="K56" s="8"/>
      <c r="L56" s="70"/>
    </row>
    <row r="57" spans="1:12" ht="18.75" customHeight="1">
      <c r="A57" s="8">
        <f t="shared" si="0"/>
        <v>4</v>
      </c>
      <c r="B57" s="8">
        <f t="shared" si="1"/>
        <v>2</v>
      </c>
      <c r="C57" s="8">
        <v>16</v>
      </c>
      <c r="D57" s="8"/>
      <c r="E57" s="8">
        <v>2</v>
      </c>
      <c r="F57" s="8"/>
      <c r="G57" s="8"/>
      <c r="H57" s="8"/>
      <c r="I57" s="8"/>
      <c r="J57" s="8"/>
      <c r="K57" s="8"/>
      <c r="L57" s="70"/>
    </row>
    <row r="58" spans="1:12" ht="18.75" customHeight="1">
      <c r="A58" s="8">
        <f t="shared" si="0"/>
        <v>4</v>
      </c>
      <c r="B58" s="8">
        <f t="shared" si="1"/>
        <v>3</v>
      </c>
      <c r="C58" s="8">
        <v>46</v>
      </c>
      <c r="D58" s="8"/>
      <c r="E58" s="8">
        <v>0</v>
      </c>
      <c r="F58" s="8"/>
      <c r="G58" s="8"/>
      <c r="H58" s="8"/>
      <c r="I58" s="8"/>
      <c r="J58" s="8"/>
      <c r="K58" s="8"/>
      <c r="L58" s="70"/>
    </row>
    <row r="59" spans="1:12" ht="18.75" customHeight="1">
      <c r="A59" s="8">
        <f t="shared" si="0"/>
        <v>4</v>
      </c>
      <c r="B59" s="8">
        <f t="shared" si="1"/>
        <v>4</v>
      </c>
      <c r="C59" s="8">
        <v>52</v>
      </c>
      <c r="D59" s="8"/>
      <c r="E59" s="8">
        <v>-4</v>
      </c>
      <c r="F59" s="8"/>
      <c r="G59" s="8"/>
      <c r="H59" s="8"/>
      <c r="I59" s="8"/>
      <c r="J59" s="8"/>
      <c r="K59" s="8"/>
      <c r="L59" s="70"/>
    </row>
    <row r="60" spans="1:12" ht="18.75" customHeight="1">
      <c r="A60" s="8">
        <f t="shared" si="0"/>
        <v>4</v>
      </c>
      <c r="B60" s="8">
        <v>1</v>
      </c>
      <c r="C60" s="8"/>
      <c r="D60" s="8"/>
      <c r="E60" s="8"/>
      <c r="F60" s="8"/>
      <c r="G60" s="8"/>
      <c r="H60" s="8"/>
      <c r="I60" s="8"/>
      <c r="J60" s="8"/>
      <c r="K60" s="8"/>
      <c r="L60" s="70"/>
    </row>
    <row r="61" spans="1:12" ht="18.75" customHeight="1">
      <c r="A61" s="8">
        <f t="shared" si="0"/>
        <v>4</v>
      </c>
      <c r="B61" s="8">
        <f t="shared" si="1"/>
        <v>2</v>
      </c>
      <c r="C61" s="8"/>
      <c r="D61" s="8"/>
      <c r="E61" s="8"/>
      <c r="F61" s="8"/>
      <c r="G61" s="8"/>
      <c r="H61" s="8"/>
      <c r="I61" s="8"/>
      <c r="J61" s="8"/>
      <c r="K61" s="8"/>
      <c r="L61" s="70"/>
    </row>
    <row r="62" spans="1:12" ht="18.75" customHeight="1">
      <c r="A62" s="8">
        <f t="shared" si="0"/>
        <v>4</v>
      </c>
      <c r="B62" s="8">
        <f t="shared" si="1"/>
        <v>3</v>
      </c>
      <c r="C62" s="8"/>
      <c r="D62" s="8"/>
      <c r="E62" s="8"/>
      <c r="F62" s="8"/>
      <c r="G62" s="8"/>
      <c r="H62" s="8"/>
      <c r="I62" s="8"/>
      <c r="J62" s="8"/>
      <c r="K62" s="8"/>
      <c r="L62" s="70"/>
    </row>
    <row r="63" spans="1:12" ht="18.75" customHeight="1">
      <c r="A63" s="8">
        <f t="shared" si="0"/>
        <v>4</v>
      </c>
      <c r="B63" s="8">
        <f t="shared" si="1"/>
        <v>4</v>
      </c>
      <c r="C63" s="8"/>
      <c r="D63" s="8"/>
      <c r="E63" s="8"/>
      <c r="F63" s="8"/>
      <c r="G63" s="8"/>
      <c r="H63" s="8"/>
      <c r="I63" s="8"/>
      <c r="J63" s="8"/>
      <c r="K63" s="8"/>
      <c r="L63" s="70"/>
    </row>
    <row r="64" spans="1:12" ht="18.75" customHeight="1">
      <c r="A64" s="8">
        <f t="shared" si="0"/>
        <v>4</v>
      </c>
      <c r="B64" s="8">
        <f t="shared" si="1"/>
        <v>5</v>
      </c>
      <c r="C64" s="8"/>
      <c r="D64" s="8"/>
      <c r="E64" s="8"/>
      <c r="F64" s="8"/>
      <c r="G64" s="8"/>
      <c r="H64" s="8"/>
      <c r="I64" s="8"/>
      <c r="J64" s="8"/>
      <c r="K64" s="8"/>
      <c r="L64" s="70"/>
    </row>
    <row r="65" spans="1:12" ht="18.75" customHeight="1">
      <c r="A65" s="8">
        <f t="shared" si="0"/>
        <v>4</v>
      </c>
      <c r="B65" s="8">
        <f t="shared" si="1"/>
        <v>6</v>
      </c>
      <c r="C65" s="8"/>
      <c r="D65" s="8"/>
      <c r="E65" s="8"/>
      <c r="F65" s="8"/>
      <c r="G65" s="8"/>
      <c r="H65" s="8"/>
      <c r="I65" s="8"/>
      <c r="J65" s="8"/>
      <c r="K65" s="8"/>
      <c r="L65" s="70"/>
    </row>
    <row r="66" spans="1:12" ht="18.75" customHeight="1">
      <c r="A66" s="8">
        <f t="shared" si="0"/>
        <v>4</v>
      </c>
      <c r="B66" s="8">
        <f t="shared" si="1"/>
        <v>7</v>
      </c>
      <c r="C66" s="8"/>
      <c r="D66" s="8"/>
      <c r="E66" s="8"/>
      <c r="F66" s="8"/>
      <c r="G66" s="8"/>
      <c r="H66" s="8"/>
      <c r="I66" s="8"/>
      <c r="J66" s="8"/>
      <c r="K66" s="8"/>
      <c r="L66" s="70"/>
    </row>
    <row r="67" spans="1:12" ht="18.75" customHeight="1">
      <c r="A67" s="8">
        <f t="shared" si="0"/>
        <v>4</v>
      </c>
      <c r="B67" s="8">
        <f t="shared" si="1"/>
        <v>8</v>
      </c>
      <c r="C67" s="8"/>
      <c r="D67" s="8"/>
      <c r="E67" s="8"/>
      <c r="F67" s="8"/>
      <c r="G67" s="8"/>
      <c r="H67" s="8"/>
      <c r="I67" s="8"/>
      <c r="J67" s="8"/>
      <c r="K67" s="8"/>
      <c r="L67" s="70"/>
    </row>
    <row r="68" spans="1:12" ht="18.75" customHeight="1">
      <c r="A68" s="8">
        <f t="shared" si="0"/>
        <v>4</v>
      </c>
      <c r="B68" s="8">
        <f t="shared" si="1"/>
        <v>9</v>
      </c>
      <c r="C68" s="8"/>
      <c r="D68" s="8"/>
      <c r="E68" s="8"/>
      <c r="F68" s="8"/>
      <c r="G68" s="8"/>
      <c r="H68" s="8"/>
      <c r="I68" s="8"/>
      <c r="J68" s="8"/>
      <c r="K68" s="8"/>
      <c r="L68" s="70"/>
    </row>
    <row r="69" spans="1:12" ht="18.75" customHeight="1">
      <c r="A69" s="8">
        <f t="shared" si="0"/>
        <v>4</v>
      </c>
      <c r="B69" s="8">
        <f t="shared" si="1"/>
        <v>10</v>
      </c>
      <c r="C69" s="8"/>
      <c r="D69" s="8"/>
      <c r="E69" s="8"/>
      <c r="F69" s="8"/>
      <c r="G69" s="8"/>
      <c r="H69" s="8"/>
      <c r="I69" s="8"/>
      <c r="J69" s="8"/>
      <c r="K69" s="8"/>
      <c r="L69" s="70"/>
    </row>
    <row r="70" spans="1:12" ht="18.75" customHeight="1">
      <c r="A70" s="8">
        <f aca="true" t="shared" si="2" ref="A70:A81">A69</f>
        <v>4</v>
      </c>
      <c r="B70" s="8">
        <f aca="true" t="shared" si="3" ref="B70:B81">B69+1</f>
        <v>11</v>
      </c>
      <c r="C70" s="8"/>
      <c r="D70" s="8"/>
      <c r="E70" s="8"/>
      <c r="F70" s="8"/>
      <c r="G70" s="8"/>
      <c r="H70" s="8"/>
      <c r="I70" s="8"/>
      <c r="J70" s="8"/>
      <c r="K70" s="8"/>
      <c r="L70" s="70"/>
    </row>
    <row r="71" spans="1:12" ht="18.75" customHeight="1">
      <c r="A71" s="8">
        <f t="shared" si="2"/>
        <v>4</v>
      </c>
      <c r="B71" s="8">
        <f t="shared" si="3"/>
        <v>12</v>
      </c>
      <c r="C71" s="8"/>
      <c r="D71" s="8"/>
      <c r="E71" s="8"/>
      <c r="F71" s="8"/>
      <c r="G71" s="8"/>
      <c r="H71" s="8"/>
      <c r="I71" s="8"/>
      <c r="J71" s="8"/>
      <c r="K71" s="8"/>
      <c r="L71" s="70"/>
    </row>
    <row r="72" spans="1:12" ht="18.75" customHeight="1">
      <c r="A72" s="8">
        <f t="shared" si="2"/>
        <v>4</v>
      </c>
      <c r="B72" s="8">
        <f t="shared" si="3"/>
        <v>13</v>
      </c>
      <c r="C72" s="8"/>
      <c r="D72" s="8"/>
      <c r="E72" s="8"/>
      <c r="F72" s="8"/>
      <c r="G72" s="8"/>
      <c r="H72" s="8"/>
      <c r="I72" s="8"/>
      <c r="J72" s="8"/>
      <c r="K72" s="8"/>
      <c r="L72" s="70"/>
    </row>
    <row r="73" spans="1:12" ht="18.75" customHeight="1">
      <c r="A73" s="8">
        <f t="shared" si="2"/>
        <v>4</v>
      </c>
      <c r="B73" s="8">
        <f t="shared" si="3"/>
        <v>14</v>
      </c>
      <c r="C73" s="8"/>
      <c r="D73" s="8"/>
      <c r="E73" s="8"/>
      <c r="F73" s="8"/>
      <c r="G73" s="8"/>
      <c r="H73" s="8"/>
      <c r="I73" s="8"/>
      <c r="J73" s="8"/>
      <c r="K73" s="8"/>
      <c r="L73" s="70"/>
    </row>
    <row r="74" spans="1:12" ht="18.75" customHeight="1">
      <c r="A74" s="8">
        <f t="shared" si="2"/>
        <v>4</v>
      </c>
      <c r="B74" s="8">
        <f t="shared" si="3"/>
        <v>15</v>
      </c>
      <c r="C74" s="8"/>
      <c r="D74" s="8"/>
      <c r="E74" s="8"/>
      <c r="F74" s="8"/>
      <c r="G74" s="8"/>
      <c r="H74" s="8"/>
      <c r="I74" s="8"/>
      <c r="J74" s="8"/>
      <c r="K74" s="8"/>
      <c r="L74" s="70"/>
    </row>
    <row r="75" spans="1:12" ht="18.75" customHeight="1">
      <c r="A75" s="8">
        <f t="shared" si="2"/>
        <v>4</v>
      </c>
      <c r="B75" s="8">
        <f t="shared" si="3"/>
        <v>16</v>
      </c>
      <c r="C75" s="8"/>
      <c r="D75" s="8"/>
      <c r="E75" s="8"/>
      <c r="F75" s="8"/>
      <c r="G75" s="8"/>
      <c r="H75" s="8"/>
      <c r="I75" s="8"/>
      <c r="J75" s="8"/>
      <c r="K75" s="8"/>
      <c r="L75" s="70"/>
    </row>
    <row r="76" spans="1:12" ht="18.75" customHeight="1">
      <c r="A76" s="8">
        <f t="shared" si="2"/>
        <v>4</v>
      </c>
      <c r="B76" s="8">
        <f t="shared" si="3"/>
        <v>17</v>
      </c>
      <c r="C76" s="8"/>
      <c r="D76" s="8"/>
      <c r="E76" s="8"/>
      <c r="F76" s="8"/>
      <c r="G76" s="8"/>
      <c r="H76" s="8"/>
      <c r="I76" s="8"/>
      <c r="J76" s="8"/>
      <c r="K76" s="8"/>
      <c r="L76" s="70"/>
    </row>
    <row r="77" spans="1:12" ht="18.75" customHeight="1">
      <c r="A77" s="8">
        <f t="shared" si="2"/>
        <v>4</v>
      </c>
      <c r="B77" s="8">
        <f t="shared" si="3"/>
        <v>18</v>
      </c>
      <c r="C77" s="8"/>
      <c r="D77" s="8"/>
      <c r="E77" s="8"/>
      <c r="F77" s="8"/>
      <c r="G77" s="8"/>
      <c r="H77" s="8"/>
      <c r="I77" s="8"/>
      <c r="J77" s="8"/>
      <c r="K77" s="8"/>
      <c r="L77" s="70"/>
    </row>
    <row r="78" spans="1:12" ht="18.75" customHeight="1">
      <c r="A78" s="8">
        <f t="shared" si="2"/>
        <v>4</v>
      </c>
      <c r="B78" s="8">
        <f t="shared" si="3"/>
        <v>19</v>
      </c>
      <c r="C78" s="8"/>
      <c r="D78" s="8"/>
      <c r="E78" s="8"/>
      <c r="F78" s="8"/>
      <c r="G78" s="8"/>
      <c r="H78" s="8"/>
      <c r="I78" s="8"/>
      <c r="J78" s="8"/>
      <c r="K78" s="8"/>
      <c r="L78" s="70"/>
    </row>
    <row r="79" spans="1:12" ht="18.75" customHeight="1">
      <c r="A79" s="8">
        <f t="shared" si="2"/>
        <v>4</v>
      </c>
      <c r="B79" s="8">
        <f t="shared" si="3"/>
        <v>20</v>
      </c>
      <c r="C79" s="8"/>
      <c r="D79" s="8"/>
      <c r="E79" s="8"/>
      <c r="F79" s="8"/>
      <c r="G79" s="8"/>
      <c r="H79" s="8"/>
      <c r="I79" s="8"/>
      <c r="J79" s="8"/>
      <c r="K79" s="8"/>
      <c r="L79" s="70"/>
    </row>
    <row r="80" spans="1:12" ht="18.75" customHeight="1">
      <c r="A80" s="8">
        <f t="shared" si="2"/>
        <v>4</v>
      </c>
      <c r="B80" s="8">
        <f t="shared" si="3"/>
        <v>21</v>
      </c>
      <c r="C80" s="8"/>
      <c r="D80" s="8"/>
      <c r="E80" s="8"/>
      <c r="F80" s="8"/>
      <c r="G80" s="8"/>
      <c r="H80" s="8"/>
      <c r="I80" s="8"/>
      <c r="J80" s="8"/>
      <c r="K80" s="8"/>
      <c r="L80" s="70"/>
    </row>
    <row r="81" spans="1:12" ht="18.75" customHeight="1">
      <c r="A81" s="8">
        <f t="shared" si="2"/>
        <v>4</v>
      </c>
      <c r="B81" s="8">
        <f t="shared" si="3"/>
        <v>22</v>
      </c>
      <c r="C81" s="8"/>
      <c r="D81" s="8"/>
      <c r="E81" s="8"/>
      <c r="F81" s="8"/>
      <c r="G81" s="8"/>
      <c r="H81" s="8"/>
      <c r="I81" s="8"/>
      <c r="J81" s="8"/>
      <c r="K81" s="8"/>
      <c r="L81" s="70"/>
    </row>
    <row r="82" spans="1:12" ht="18.75" customHeight="1">
      <c r="A82" s="8"/>
      <c r="B82" s="8"/>
      <c r="C82" s="8"/>
      <c r="D82" s="8"/>
      <c r="E82" s="8">
        <f>SUM(E4:E81)</f>
        <v>238</v>
      </c>
      <c r="F82" s="8"/>
      <c r="G82" s="8"/>
      <c r="H82" s="8"/>
      <c r="I82" s="8"/>
      <c r="J82" s="8"/>
      <c r="K82" s="8"/>
      <c r="L82" s="70"/>
    </row>
    <row r="83" spans="1:11" ht="12.75">
      <c r="A83" s="5"/>
      <c r="B83" s="5"/>
      <c r="C83" s="5"/>
      <c r="D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F126" s="5"/>
      <c r="G126" s="5"/>
      <c r="H126" s="5"/>
      <c r="I126" s="5"/>
      <c r="J126" s="5"/>
      <c r="K126" s="5"/>
    </row>
  </sheetData>
  <sheetProtection/>
  <autoFilter ref="A3:L82"/>
  <printOptions/>
  <pageMargins left="0.75" right="0.75" top="1" bottom="1" header="0.5" footer="0.5"/>
  <pageSetup fitToHeight="2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Aramark Uniform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Aramark Uniform Services</dc:creator>
  <cp:keywords/>
  <dc:description/>
  <cp:lastModifiedBy>ferendor</cp:lastModifiedBy>
  <cp:lastPrinted>2011-09-13T14:59:54Z</cp:lastPrinted>
  <dcterms:created xsi:type="dcterms:W3CDTF">2009-09-01T15:23:47Z</dcterms:created>
  <dcterms:modified xsi:type="dcterms:W3CDTF">2011-09-17T02:26:55Z</dcterms:modified>
  <cp:category/>
  <cp:version/>
  <cp:contentType/>
  <cp:contentStatus/>
</cp:coreProperties>
</file>